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ije\OneDrive\Prosjekt - Investor\Office-TipsNet\Excel\"/>
    </mc:Choice>
  </mc:AlternateContent>
  <xr:revisionPtr revIDLastSave="0" documentId="8_{5EDDF61D-D55A-41E1-A20D-2D077F63DA57}" xr6:coauthVersionLast="36" xr6:coauthVersionMax="36" xr10:uidLastSave="{00000000-0000-0000-0000-000000000000}"/>
  <bookViews>
    <workbookView xWindow="0" yWindow="0" windowWidth="28800" windowHeight="12225" xr2:uid="{5352AA14-FABF-49EA-9BE2-F3279EB85EF2}"/>
  </bookViews>
  <sheets>
    <sheet name="How to unhide rows" sheetId="5" r:id="rId1"/>
  </sheets>
  <definedNames>
    <definedName name="DME_BeforeCloseCompleted" hidden="1">"True"</definedName>
    <definedName name="DME_Dirty" hidden="1">"False"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8" i="5" l="1"/>
  <c r="J368" i="5" s="1"/>
  <c r="G367" i="5"/>
  <c r="J367" i="5" s="1"/>
  <c r="G366" i="5"/>
  <c r="J366" i="5" s="1"/>
  <c r="G365" i="5"/>
  <c r="H365" i="5" s="1"/>
  <c r="G364" i="5"/>
  <c r="J364" i="5" s="1"/>
  <c r="G363" i="5"/>
  <c r="H363" i="5" s="1"/>
  <c r="L362" i="5"/>
  <c r="G362" i="5"/>
  <c r="L364" i="5" s="1"/>
  <c r="G361" i="5"/>
  <c r="J361" i="5" s="1"/>
  <c r="G360" i="5"/>
  <c r="J360" i="5" s="1"/>
  <c r="G359" i="5"/>
  <c r="J359" i="5" s="1"/>
  <c r="G358" i="5"/>
  <c r="H358" i="5" s="1"/>
  <c r="G357" i="5"/>
  <c r="J357" i="5" s="1"/>
  <c r="G356" i="5"/>
  <c r="H356" i="5" s="1"/>
  <c r="L355" i="5"/>
  <c r="G355" i="5"/>
  <c r="J355" i="5" s="1"/>
  <c r="G354" i="5"/>
  <c r="H354" i="5" s="1"/>
  <c r="G353" i="5"/>
  <c r="H353" i="5" s="1"/>
  <c r="G352" i="5"/>
  <c r="J352" i="5" s="1"/>
  <c r="G351" i="5"/>
  <c r="J351" i="5" s="1"/>
  <c r="G350" i="5"/>
  <c r="H350" i="5" s="1"/>
  <c r="G349" i="5"/>
  <c r="L348" i="5"/>
  <c r="G348" i="5"/>
  <c r="L350" i="5" s="1"/>
  <c r="G347" i="5"/>
  <c r="H347" i="5" s="1"/>
  <c r="G346" i="5"/>
  <c r="G345" i="5"/>
  <c r="G344" i="5"/>
  <c r="H344" i="5" s="1"/>
  <c r="G343" i="5"/>
  <c r="J342" i="5"/>
  <c r="G342" i="5"/>
  <c r="H342" i="5" s="1"/>
  <c r="L341" i="5"/>
  <c r="G341" i="5"/>
  <c r="J340" i="5"/>
  <c r="G340" i="5"/>
  <c r="H340" i="5" s="1"/>
  <c r="G339" i="5"/>
  <c r="G338" i="5"/>
  <c r="J337" i="5"/>
  <c r="G337" i="5"/>
  <c r="H337" i="5" s="1"/>
  <c r="G336" i="5"/>
  <c r="G335" i="5"/>
  <c r="H335" i="5" s="1"/>
  <c r="L334" i="5"/>
  <c r="G334" i="5"/>
  <c r="G333" i="5"/>
  <c r="J333" i="5" s="1"/>
  <c r="G332" i="5"/>
  <c r="H332" i="5" s="1"/>
  <c r="G331" i="5"/>
  <c r="G330" i="5"/>
  <c r="G329" i="5"/>
  <c r="H329" i="5" s="1"/>
  <c r="G328" i="5"/>
  <c r="H328" i="5" s="1"/>
  <c r="L327" i="5"/>
  <c r="J327" i="5"/>
  <c r="G327" i="5"/>
  <c r="G326" i="5"/>
  <c r="G325" i="5"/>
  <c r="J325" i="5" s="1"/>
  <c r="G324" i="5"/>
  <c r="H324" i="5" s="1"/>
  <c r="G323" i="5"/>
  <c r="H322" i="5"/>
  <c r="G322" i="5"/>
  <c r="J322" i="5" s="1"/>
  <c r="G321" i="5"/>
  <c r="L320" i="5"/>
  <c r="J320" i="5"/>
  <c r="G320" i="5"/>
  <c r="H320" i="5" s="1"/>
  <c r="G319" i="5"/>
  <c r="G318" i="5"/>
  <c r="J318" i="5" s="1"/>
  <c r="G317" i="5"/>
  <c r="G316" i="5"/>
  <c r="H316" i="5" s="1"/>
  <c r="G315" i="5"/>
  <c r="J314" i="5"/>
  <c r="G314" i="5"/>
  <c r="H314" i="5" s="1"/>
  <c r="L313" i="5"/>
  <c r="G313" i="5"/>
  <c r="J312" i="5"/>
  <c r="G312" i="5"/>
  <c r="H312" i="5" s="1"/>
  <c r="G311" i="5"/>
  <c r="G310" i="5"/>
  <c r="J309" i="5"/>
  <c r="G309" i="5"/>
  <c r="H309" i="5" s="1"/>
  <c r="G308" i="5"/>
  <c r="J307" i="5"/>
  <c r="G307" i="5"/>
  <c r="H307" i="5" s="1"/>
  <c r="L306" i="5"/>
  <c r="G306" i="5"/>
  <c r="G305" i="5"/>
  <c r="G304" i="5"/>
  <c r="G303" i="5"/>
  <c r="G302" i="5"/>
  <c r="G301" i="5"/>
  <c r="G300" i="5"/>
  <c r="L299" i="5"/>
  <c r="G299" i="5"/>
  <c r="J299" i="5" s="1"/>
  <c r="G298" i="5"/>
  <c r="H298" i="5" s="1"/>
  <c r="J297" i="5"/>
  <c r="G297" i="5"/>
  <c r="H297" i="5" s="1"/>
  <c r="G296" i="5"/>
  <c r="G295" i="5"/>
  <c r="J295" i="5" s="1"/>
  <c r="J294" i="5"/>
  <c r="G294" i="5"/>
  <c r="H294" i="5" s="1"/>
  <c r="G293" i="5"/>
  <c r="L292" i="5"/>
  <c r="J292" i="5"/>
  <c r="G292" i="5"/>
  <c r="L294" i="5" s="1"/>
  <c r="G291" i="5"/>
  <c r="J291" i="5" s="1"/>
  <c r="G290" i="5"/>
  <c r="G289" i="5"/>
  <c r="J289" i="5" s="1"/>
  <c r="G288" i="5"/>
  <c r="H288" i="5" s="1"/>
  <c r="G287" i="5"/>
  <c r="J286" i="5"/>
  <c r="G286" i="5"/>
  <c r="H286" i="5" s="1"/>
  <c r="L285" i="5"/>
  <c r="G285" i="5"/>
  <c r="H285" i="5" s="1"/>
  <c r="G284" i="5"/>
  <c r="G283" i="5"/>
  <c r="G282" i="5"/>
  <c r="J282" i="5" s="1"/>
  <c r="G281" i="5"/>
  <c r="H281" i="5" s="1"/>
  <c r="G280" i="5"/>
  <c r="J279" i="5"/>
  <c r="G279" i="5"/>
  <c r="H279" i="5" s="1"/>
  <c r="L278" i="5"/>
  <c r="G278" i="5"/>
  <c r="J277" i="5"/>
  <c r="G277" i="5"/>
  <c r="H277" i="5" s="1"/>
  <c r="G276" i="5"/>
  <c r="H276" i="5" s="1"/>
  <c r="G275" i="5"/>
  <c r="G274" i="5"/>
  <c r="J274" i="5" s="1"/>
  <c r="G273" i="5"/>
  <c r="H273" i="5" s="1"/>
  <c r="G272" i="5"/>
  <c r="H272" i="5" s="1"/>
  <c r="L271" i="5"/>
  <c r="G271" i="5"/>
  <c r="G270" i="5"/>
  <c r="J270" i="5" s="1"/>
  <c r="H269" i="5"/>
  <c r="G269" i="5"/>
  <c r="J269" i="5" s="1"/>
  <c r="G268" i="5"/>
  <c r="G267" i="5"/>
  <c r="G266" i="5"/>
  <c r="G265" i="5"/>
  <c r="L264" i="5"/>
  <c r="G264" i="5"/>
  <c r="J264" i="5" s="1"/>
  <c r="G263" i="5"/>
  <c r="G262" i="5"/>
  <c r="H261" i="5"/>
  <c r="G261" i="5"/>
  <c r="J261" i="5" s="1"/>
  <c r="J260" i="5"/>
  <c r="G260" i="5"/>
  <c r="H260" i="5" s="1"/>
  <c r="H259" i="5"/>
  <c r="G259" i="5"/>
  <c r="J259" i="5" s="1"/>
  <c r="G258" i="5"/>
  <c r="H258" i="5" s="1"/>
  <c r="L257" i="5"/>
  <c r="G257" i="5"/>
  <c r="H257" i="5" s="1"/>
  <c r="G256" i="5"/>
  <c r="H256" i="5" s="1"/>
  <c r="G255" i="5"/>
  <c r="G254" i="5"/>
  <c r="G253" i="5"/>
  <c r="H253" i="5" s="1"/>
  <c r="G252" i="5"/>
  <c r="G251" i="5"/>
  <c r="H251" i="5" s="1"/>
  <c r="L250" i="5"/>
  <c r="G250" i="5"/>
  <c r="G249" i="5"/>
  <c r="G248" i="5"/>
  <c r="H248" i="5" s="1"/>
  <c r="G247" i="5"/>
  <c r="G246" i="5"/>
  <c r="J246" i="5" s="1"/>
  <c r="G245" i="5"/>
  <c r="H245" i="5" s="1"/>
  <c r="G244" i="5"/>
  <c r="L243" i="5"/>
  <c r="G243" i="5"/>
  <c r="J243" i="5" s="1"/>
  <c r="G242" i="5"/>
  <c r="H241" i="5"/>
  <c r="G241" i="5"/>
  <c r="J241" i="5" s="1"/>
  <c r="G240" i="5"/>
  <c r="H240" i="5" s="1"/>
  <c r="G239" i="5"/>
  <c r="G238" i="5"/>
  <c r="J238" i="5" s="1"/>
  <c r="G237" i="5"/>
  <c r="H237" i="5" s="1"/>
  <c r="L236" i="5"/>
  <c r="G236" i="5"/>
  <c r="G235" i="5"/>
  <c r="H235" i="5" s="1"/>
  <c r="G234" i="5"/>
  <c r="H234" i="5" s="1"/>
  <c r="G233" i="5"/>
  <c r="H232" i="5"/>
  <c r="G232" i="5"/>
  <c r="J232" i="5" s="1"/>
  <c r="G231" i="5"/>
  <c r="G230" i="5"/>
  <c r="J230" i="5" s="1"/>
  <c r="L229" i="5"/>
  <c r="G229" i="5"/>
  <c r="H229" i="5" s="1"/>
  <c r="G228" i="5"/>
  <c r="G227" i="5"/>
  <c r="H227" i="5" s="1"/>
  <c r="G226" i="5"/>
  <c r="J226" i="5" s="1"/>
  <c r="G225" i="5"/>
  <c r="G224" i="5"/>
  <c r="G223" i="5"/>
  <c r="L222" i="5"/>
  <c r="G222" i="5"/>
  <c r="J222" i="5" s="1"/>
  <c r="G221" i="5"/>
  <c r="G220" i="5"/>
  <c r="J220" i="5" s="1"/>
  <c r="G219" i="5"/>
  <c r="H219" i="5" s="1"/>
  <c r="G218" i="5"/>
  <c r="G217" i="5"/>
  <c r="J217" i="5" s="1"/>
  <c r="G216" i="5"/>
  <c r="J216" i="5" s="1"/>
  <c r="L215" i="5"/>
  <c r="G215" i="5"/>
  <c r="H214" i="5"/>
  <c r="G214" i="5"/>
  <c r="J214" i="5" s="1"/>
  <c r="G213" i="5"/>
  <c r="G212" i="5"/>
  <c r="G211" i="5"/>
  <c r="G210" i="5"/>
  <c r="J209" i="5"/>
  <c r="G209" i="5"/>
  <c r="H209" i="5" s="1"/>
  <c r="L208" i="5"/>
  <c r="G208" i="5"/>
  <c r="G207" i="5"/>
  <c r="H207" i="5" s="1"/>
  <c r="J206" i="5"/>
  <c r="G206" i="5"/>
  <c r="H206" i="5" s="1"/>
  <c r="G205" i="5"/>
  <c r="G204" i="5"/>
  <c r="J204" i="5" s="1"/>
  <c r="H203" i="5"/>
  <c r="G203" i="5"/>
  <c r="J203" i="5" s="1"/>
  <c r="H202" i="5"/>
  <c r="G202" i="5"/>
  <c r="J202" i="5" s="1"/>
  <c r="L201" i="5"/>
  <c r="H201" i="5"/>
  <c r="G201" i="5"/>
  <c r="J201" i="5" s="1"/>
  <c r="H200" i="5"/>
  <c r="G200" i="5"/>
  <c r="J200" i="5" s="1"/>
  <c r="J199" i="5"/>
  <c r="G199" i="5"/>
  <c r="H199" i="5" s="1"/>
  <c r="G198" i="5"/>
  <c r="H198" i="5" s="1"/>
  <c r="G197" i="5"/>
  <c r="J196" i="5"/>
  <c r="G196" i="5"/>
  <c r="H196" i="5" s="1"/>
  <c r="G195" i="5"/>
  <c r="L194" i="5"/>
  <c r="J194" i="5"/>
  <c r="G194" i="5"/>
  <c r="G193" i="5"/>
  <c r="G192" i="5"/>
  <c r="G191" i="5"/>
  <c r="H190" i="5"/>
  <c r="G190" i="5"/>
  <c r="J190" i="5" s="1"/>
  <c r="G189" i="5"/>
  <c r="J189" i="5" s="1"/>
  <c r="G188" i="5"/>
  <c r="H188" i="5" s="1"/>
  <c r="L187" i="5"/>
  <c r="G187" i="5"/>
  <c r="J187" i="5" s="1"/>
  <c r="G186" i="5"/>
  <c r="H186" i="5" s="1"/>
  <c r="G185" i="5"/>
  <c r="G184" i="5"/>
  <c r="G183" i="5"/>
  <c r="H183" i="5" s="1"/>
  <c r="J182" i="5"/>
  <c r="G182" i="5"/>
  <c r="H182" i="5" s="1"/>
  <c r="G181" i="5"/>
  <c r="H181" i="5" s="1"/>
  <c r="L180" i="5"/>
  <c r="G180" i="5"/>
  <c r="J180" i="5" s="1"/>
  <c r="G179" i="5"/>
  <c r="G178" i="5"/>
  <c r="H178" i="5" s="1"/>
  <c r="G177" i="5"/>
  <c r="H177" i="5" s="1"/>
  <c r="G176" i="5"/>
  <c r="J176" i="5" s="1"/>
  <c r="J175" i="5"/>
  <c r="G175" i="5"/>
  <c r="H175" i="5" s="1"/>
  <c r="G174" i="5"/>
  <c r="L173" i="5"/>
  <c r="J173" i="5"/>
  <c r="G173" i="5"/>
  <c r="H173" i="5" s="1"/>
  <c r="G172" i="5"/>
  <c r="G171" i="5"/>
  <c r="H170" i="5"/>
  <c r="G170" i="5"/>
  <c r="J170" i="5" s="1"/>
  <c r="G169" i="5"/>
  <c r="G168" i="5"/>
  <c r="J168" i="5" s="1"/>
  <c r="J167" i="5"/>
  <c r="G167" i="5"/>
  <c r="H167" i="5" s="1"/>
  <c r="L166" i="5"/>
  <c r="G166" i="5"/>
  <c r="J166" i="5" s="1"/>
  <c r="G165" i="5"/>
  <c r="H165" i="5" s="1"/>
  <c r="G164" i="5"/>
  <c r="J164" i="5" s="1"/>
  <c r="G163" i="5"/>
  <c r="G162" i="5"/>
  <c r="J162" i="5" s="1"/>
  <c r="G161" i="5"/>
  <c r="G160" i="5"/>
  <c r="J160" i="5" s="1"/>
  <c r="L159" i="5"/>
  <c r="G159" i="5"/>
  <c r="J159" i="5" s="1"/>
  <c r="G158" i="5"/>
  <c r="J158" i="5" s="1"/>
  <c r="G157" i="5"/>
  <c r="H157" i="5" s="1"/>
  <c r="G156" i="5"/>
  <c r="G155" i="5"/>
  <c r="G154" i="5"/>
  <c r="H154" i="5" s="1"/>
  <c r="G153" i="5"/>
  <c r="L152" i="5"/>
  <c r="G152" i="5"/>
  <c r="J152" i="5" s="1"/>
  <c r="G151" i="5"/>
  <c r="G150" i="5"/>
  <c r="H149" i="5"/>
  <c r="G149" i="5"/>
  <c r="J149" i="5" s="1"/>
  <c r="J148" i="5"/>
  <c r="G148" i="5"/>
  <c r="H148" i="5" s="1"/>
  <c r="H147" i="5"/>
  <c r="G147" i="5"/>
  <c r="J147" i="5" s="1"/>
  <c r="J146" i="5"/>
  <c r="G146" i="5"/>
  <c r="H146" i="5" s="1"/>
  <c r="L145" i="5"/>
  <c r="G145" i="5"/>
  <c r="H145" i="5" s="1"/>
  <c r="G144" i="5"/>
  <c r="G143" i="5"/>
  <c r="G142" i="5"/>
  <c r="J142" i="5" s="1"/>
  <c r="H141" i="5"/>
  <c r="G141" i="5"/>
  <c r="J141" i="5" s="1"/>
  <c r="G140" i="5"/>
  <c r="H139" i="5"/>
  <c r="G139" i="5"/>
  <c r="J139" i="5" s="1"/>
  <c r="L138" i="5"/>
  <c r="G138" i="5"/>
  <c r="J137" i="5"/>
  <c r="G137" i="5"/>
  <c r="H137" i="5" s="1"/>
  <c r="G136" i="5"/>
  <c r="G135" i="5"/>
  <c r="G134" i="5"/>
  <c r="J134" i="5" s="1"/>
  <c r="G133" i="5"/>
  <c r="G132" i="5"/>
  <c r="L131" i="5"/>
  <c r="J131" i="5"/>
  <c r="G131" i="5"/>
  <c r="G130" i="5"/>
  <c r="J130" i="5" s="1"/>
  <c r="H129" i="5"/>
  <c r="G129" i="5"/>
  <c r="J129" i="5" s="1"/>
  <c r="J128" i="5"/>
  <c r="G128" i="5"/>
  <c r="H128" i="5" s="1"/>
  <c r="G127" i="5"/>
  <c r="G126" i="5"/>
  <c r="J126" i="5" s="1"/>
  <c r="G125" i="5"/>
  <c r="L124" i="5"/>
  <c r="G124" i="5"/>
  <c r="H124" i="5" s="1"/>
  <c r="G123" i="5"/>
  <c r="H122" i="5"/>
  <c r="G122" i="5"/>
  <c r="J122" i="5" s="1"/>
  <c r="G121" i="5"/>
  <c r="H121" i="5" s="1"/>
  <c r="G120" i="5"/>
  <c r="H120" i="5" s="1"/>
  <c r="G119" i="5"/>
  <c r="G118" i="5"/>
  <c r="H118" i="5" s="1"/>
  <c r="L117" i="5"/>
  <c r="G117" i="5"/>
  <c r="H117" i="5" s="1"/>
  <c r="G116" i="5"/>
  <c r="H116" i="5" s="1"/>
  <c r="G115" i="5"/>
  <c r="G114" i="5"/>
  <c r="J114" i="5" s="1"/>
  <c r="G113" i="5"/>
  <c r="H113" i="5" s="1"/>
  <c r="G112" i="5"/>
  <c r="G111" i="5"/>
  <c r="H111" i="5" s="1"/>
  <c r="L110" i="5"/>
  <c r="G110" i="5"/>
  <c r="G109" i="5"/>
  <c r="J109" i="5" s="1"/>
  <c r="J108" i="5"/>
  <c r="G108" i="5"/>
  <c r="H108" i="5" s="1"/>
  <c r="G107" i="5"/>
  <c r="G106" i="5"/>
  <c r="J106" i="5" s="1"/>
  <c r="J105" i="5"/>
  <c r="G105" i="5"/>
  <c r="H105" i="5" s="1"/>
  <c r="G104" i="5"/>
  <c r="J104" i="5" s="1"/>
  <c r="L103" i="5"/>
  <c r="G103" i="5"/>
  <c r="J103" i="5" s="1"/>
  <c r="G102" i="5"/>
  <c r="J102" i="5" s="1"/>
  <c r="G101" i="5"/>
  <c r="H101" i="5" s="1"/>
  <c r="G100" i="5"/>
  <c r="H100" i="5" s="1"/>
  <c r="G99" i="5"/>
  <c r="G98" i="5"/>
  <c r="J98" i="5" s="1"/>
  <c r="G97" i="5"/>
  <c r="L96" i="5"/>
  <c r="G96" i="5"/>
  <c r="H96" i="5" s="1"/>
  <c r="G95" i="5"/>
  <c r="G94" i="5"/>
  <c r="J94" i="5" s="1"/>
  <c r="G93" i="5"/>
  <c r="J93" i="5" s="1"/>
  <c r="J92" i="5"/>
  <c r="G92" i="5"/>
  <c r="H92" i="5" s="1"/>
  <c r="G91" i="5"/>
  <c r="J91" i="5" s="1"/>
  <c r="J90" i="5"/>
  <c r="G90" i="5"/>
  <c r="H90" i="5" s="1"/>
  <c r="L89" i="5"/>
  <c r="G89" i="5"/>
  <c r="H89" i="5" s="1"/>
  <c r="G88" i="5"/>
  <c r="G87" i="5"/>
  <c r="G86" i="5"/>
  <c r="J86" i="5" s="1"/>
  <c r="G85" i="5"/>
  <c r="J85" i="5" s="1"/>
  <c r="G84" i="5"/>
  <c r="G83" i="5"/>
  <c r="J83" i="5" s="1"/>
  <c r="L82" i="5"/>
  <c r="G82" i="5"/>
  <c r="G81" i="5"/>
  <c r="J81" i="5" s="1"/>
  <c r="G80" i="5"/>
  <c r="G79" i="5"/>
  <c r="G78" i="5"/>
  <c r="J78" i="5" s="1"/>
  <c r="G77" i="5"/>
  <c r="G76" i="5"/>
  <c r="J76" i="5" s="1"/>
  <c r="L75" i="5"/>
  <c r="G75" i="5"/>
  <c r="J75" i="5" s="1"/>
  <c r="G74" i="5"/>
  <c r="J74" i="5" s="1"/>
  <c r="G73" i="5"/>
  <c r="J73" i="5" s="1"/>
  <c r="G72" i="5"/>
  <c r="H72" i="5" s="1"/>
  <c r="G71" i="5"/>
  <c r="J70" i="5"/>
  <c r="G70" i="5"/>
  <c r="H70" i="5" s="1"/>
  <c r="G69" i="5"/>
  <c r="L68" i="5"/>
  <c r="G68" i="5"/>
  <c r="H68" i="5" s="1"/>
  <c r="G67" i="5"/>
  <c r="G66" i="5"/>
  <c r="H66" i="5" s="1"/>
  <c r="G65" i="5"/>
  <c r="G64" i="5"/>
  <c r="G63" i="5"/>
  <c r="G62" i="5"/>
  <c r="L61" i="5"/>
  <c r="G61" i="5"/>
  <c r="H61" i="5" s="1"/>
  <c r="G60" i="5"/>
  <c r="H60" i="5" s="1"/>
  <c r="G59" i="5"/>
  <c r="G58" i="5"/>
  <c r="G57" i="5"/>
  <c r="G56" i="5"/>
  <c r="G55" i="5"/>
  <c r="L54" i="5"/>
  <c r="G54" i="5"/>
  <c r="G53" i="5"/>
  <c r="G52" i="5"/>
  <c r="H52" i="5" s="1"/>
  <c r="G51" i="5"/>
  <c r="G50" i="5"/>
  <c r="G49" i="5"/>
  <c r="H49" i="5" s="1"/>
  <c r="G48" i="5"/>
  <c r="H48" i="5" s="1"/>
  <c r="L47" i="5"/>
  <c r="G47" i="5"/>
  <c r="G46" i="5"/>
  <c r="J46" i="5" s="1"/>
  <c r="J45" i="5"/>
  <c r="G45" i="5"/>
  <c r="H45" i="5" s="1"/>
  <c r="G44" i="5"/>
  <c r="G43" i="5"/>
  <c r="G42" i="5"/>
  <c r="H42" i="5" s="1"/>
  <c r="G41" i="5"/>
  <c r="L40" i="5"/>
  <c r="G40" i="5"/>
  <c r="G39" i="5"/>
  <c r="J39" i="5" s="1"/>
  <c r="G38" i="5"/>
  <c r="H38" i="5" s="1"/>
  <c r="G37" i="5"/>
  <c r="H37" i="5" s="1"/>
  <c r="G36" i="5"/>
  <c r="G35" i="5"/>
  <c r="H35" i="5" s="1"/>
  <c r="G34" i="5"/>
  <c r="L33" i="5"/>
  <c r="G33" i="5"/>
  <c r="H33" i="5" s="1"/>
  <c r="J33" i="5" s="1"/>
  <c r="G32" i="5"/>
  <c r="J32" i="5" s="1"/>
  <c r="G31" i="5"/>
  <c r="J31" i="5" s="1"/>
  <c r="G30" i="5"/>
  <c r="G29" i="5"/>
  <c r="H29" i="5" s="1"/>
  <c r="G28" i="5"/>
  <c r="G27" i="5"/>
  <c r="H27" i="5" s="1"/>
  <c r="L26" i="5"/>
  <c r="G26" i="5"/>
  <c r="G25" i="5"/>
  <c r="H25" i="5" s="1"/>
  <c r="G24" i="5"/>
  <c r="J24" i="5" s="1"/>
  <c r="G23" i="5"/>
  <c r="G22" i="5"/>
  <c r="G21" i="5"/>
  <c r="G20" i="5"/>
  <c r="H20" i="5" s="1"/>
  <c r="L19" i="5"/>
  <c r="G19" i="5"/>
  <c r="G18" i="5"/>
  <c r="H18" i="5" s="1"/>
  <c r="G17" i="5"/>
  <c r="H17" i="5" s="1"/>
  <c r="G16" i="5"/>
  <c r="G15" i="5"/>
  <c r="G14" i="5"/>
  <c r="H14" i="5" s="1"/>
  <c r="G13" i="5"/>
  <c r="L12" i="5"/>
  <c r="G12" i="5"/>
  <c r="G11" i="5"/>
  <c r="J11" i="5" s="1"/>
  <c r="G10" i="5"/>
  <c r="H10" i="5" s="1"/>
  <c r="G9" i="5"/>
  <c r="H9" i="5" s="1"/>
  <c r="G8" i="5"/>
  <c r="G7" i="5"/>
  <c r="H7" i="5" s="1"/>
  <c r="G6" i="5"/>
  <c r="B6" i="5"/>
  <c r="B7" i="5" s="1"/>
  <c r="L5" i="5"/>
  <c r="G5" i="5"/>
  <c r="H5" i="5" s="1"/>
  <c r="J5" i="5" s="1"/>
  <c r="A2" i="5"/>
  <c r="J38" i="5" l="1"/>
  <c r="J68" i="5"/>
  <c r="J72" i="5"/>
  <c r="J96" i="5"/>
  <c r="J113" i="5"/>
  <c r="J116" i="5"/>
  <c r="J124" i="5"/>
  <c r="H126" i="5"/>
  <c r="H152" i="5"/>
  <c r="J154" i="5"/>
  <c r="J157" i="5"/>
  <c r="L203" i="5"/>
  <c r="H220" i="5"/>
  <c r="H226" i="5"/>
  <c r="J229" i="5"/>
  <c r="J234" i="5"/>
  <c r="H238" i="5"/>
  <c r="J251" i="5"/>
  <c r="J253" i="5"/>
  <c r="J281" i="5"/>
  <c r="J288" i="5"/>
  <c r="H292" i="5"/>
  <c r="J298" i="5"/>
  <c r="J324" i="5"/>
  <c r="J332" i="5"/>
  <c r="J347" i="5"/>
  <c r="J356" i="5"/>
  <c r="J358" i="5"/>
  <c r="H361" i="5"/>
  <c r="J363" i="5"/>
  <c r="H366" i="5"/>
  <c r="H76" i="5"/>
  <c r="J120" i="5"/>
  <c r="J181" i="5"/>
  <c r="H187" i="5"/>
  <c r="H189" i="5"/>
  <c r="H204" i="5"/>
  <c r="H216" i="5"/>
  <c r="J219" i="5"/>
  <c r="J235" i="5"/>
  <c r="J237" i="5"/>
  <c r="H264" i="5"/>
  <c r="J276" i="5"/>
  <c r="L280" i="5"/>
  <c r="H282" i="5"/>
  <c r="H289" i="5"/>
  <c r="H291" i="5"/>
  <c r="H318" i="5"/>
  <c r="H325" i="5"/>
  <c r="H333" i="5"/>
  <c r="J335" i="5"/>
  <c r="H83" i="5"/>
  <c r="H91" i="5"/>
  <c r="H93" i="5"/>
  <c r="J101" i="5"/>
  <c r="H176" i="5"/>
  <c r="J207" i="5"/>
  <c r="J240" i="5"/>
  <c r="J258" i="5"/>
  <c r="H351" i="5"/>
  <c r="J354" i="5"/>
  <c r="J365" i="5"/>
  <c r="J18" i="5"/>
  <c r="J42" i="5"/>
  <c r="H40" i="5"/>
  <c r="J40" i="5" s="1"/>
  <c r="J14" i="5"/>
  <c r="H8" i="5"/>
  <c r="J8" i="5" s="1"/>
  <c r="J10" i="5"/>
  <c r="J25" i="5"/>
  <c r="H16" i="5"/>
  <c r="J16" i="5" s="1"/>
  <c r="H21" i="5"/>
  <c r="J21" i="5" s="1"/>
  <c r="J29" i="5"/>
  <c r="J27" i="5"/>
  <c r="H34" i="5"/>
  <c r="J34" i="5" s="1"/>
  <c r="H36" i="5"/>
  <c r="J36" i="5" s="1"/>
  <c r="H53" i="5"/>
  <c r="J53" i="5" s="1"/>
  <c r="J48" i="5"/>
  <c r="H63" i="5"/>
  <c r="J63" i="5" s="1"/>
  <c r="J66" i="5"/>
  <c r="B8" i="5"/>
  <c r="B9" i="5" s="1"/>
  <c r="A5" i="5"/>
  <c r="H80" i="5"/>
  <c r="J80" i="5"/>
  <c r="J150" i="5"/>
  <c r="H150" i="5"/>
  <c r="H211" i="5"/>
  <c r="J211" i="5"/>
  <c r="H30" i="5"/>
  <c r="J30" i="5" s="1"/>
  <c r="H62" i="5"/>
  <c r="J62" i="5" s="1"/>
  <c r="H77" i="5"/>
  <c r="J77" i="5"/>
  <c r="H88" i="5"/>
  <c r="J88" i="5"/>
  <c r="H109" i="5"/>
  <c r="J111" i="5"/>
  <c r="J118" i="5"/>
  <c r="J178" i="5"/>
  <c r="J186" i="5"/>
  <c r="J244" i="5"/>
  <c r="H244" i="5"/>
  <c r="J310" i="5"/>
  <c r="H310" i="5"/>
  <c r="J7" i="5"/>
  <c r="J9" i="5"/>
  <c r="H19" i="5"/>
  <c r="J20" i="5"/>
  <c r="H22" i="5"/>
  <c r="J22" i="5" s="1"/>
  <c r="H24" i="5"/>
  <c r="J35" i="5"/>
  <c r="J37" i="5"/>
  <c r="H44" i="5"/>
  <c r="J44" i="5"/>
  <c r="H65" i="5"/>
  <c r="J65" i="5" s="1"/>
  <c r="H73" i="5"/>
  <c r="H81" i="5"/>
  <c r="H85" i="5"/>
  <c r="H94" i="5"/>
  <c r="H98" i="5"/>
  <c r="J100" i="5"/>
  <c r="J119" i="5"/>
  <c r="H119" i="5"/>
  <c r="J121" i="5"/>
  <c r="J132" i="5"/>
  <c r="H132" i="5"/>
  <c r="H136" i="5"/>
  <c r="J136" i="5"/>
  <c r="J174" i="5"/>
  <c r="H174" i="5"/>
  <c r="J184" i="5"/>
  <c r="H184" i="5"/>
  <c r="J188" i="5"/>
  <c r="J198" i="5"/>
  <c r="J215" i="5"/>
  <c r="H215" i="5"/>
  <c r="J231" i="5"/>
  <c r="H231" i="5"/>
  <c r="J249" i="5"/>
  <c r="H249" i="5"/>
  <c r="J262" i="5"/>
  <c r="H262" i="5"/>
  <c r="J268" i="5"/>
  <c r="H268" i="5"/>
  <c r="J271" i="5"/>
  <c r="H271" i="5"/>
  <c r="H296" i="5"/>
  <c r="J296" i="5"/>
  <c r="J349" i="5"/>
  <c r="H349" i="5"/>
  <c r="H64" i="5"/>
  <c r="J64" i="5" s="1"/>
  <c r="H144" i="5"/>
  <c r="J144" i="5"/>
  <c r="H161" i="5"/>
  <c r="J161" i="5"/>
  <c r="J192" i="5"/>
  <c r="H192" i="5"/>
  <c r="H224" i="5"/>
  <c r="J224" i="5"/>
  <c r="J266" i="5"/>
  <c r="H266" i="5"/>
  <c r="J330" i="5"/>
  <c r="H330" i="5"/>
  <c r="H6" i="5"/>
  <c r="J6" i="5" s="1"/>
  <c r="J17" i="5"/>
  <c r="H32" i="5"/>
  <c r="J49" i="5"/>
  <c r="J52" i="5"/>
  <c r="J60" i="5"/>
  <c r="H104" i="5"/>
  <c r="H156" i="5"/>
  <c r="J156" i="5"/>
  <c r="J212" i="5"/>
  <c r="H212" i="5"/>
  <c r="J228" i="5"/>
  <c r="H228" i="5"/>
  <c r="H133" i="5"/>
  <c r="J133" i="5"/>
  <c r="H185" i="5"/>
  <c r="J185" i="5"/>
  <c r="H191" i="5"/>
  <c r="J191" i="5"/>
  <c r="J218" i="5"/>
  <c r="H218" i="5"/>
  <c r="J284" i="5"/>
  <c r="H284" i="5"/>
  <c r="J290" i="5"/>
  <c r="H290" i="5"/>
  <c r="J305" i="5"/>
  <c r="H305" i="5"/>
  <c r="J317" i="5"/>
  <c r="H317" i="5"/>
  <c r="J345" i="5"/>
  <c r="H345" i="5"/>
  <c r="H217" i="5"/>
  <c r="J227" i="5"/>
  <c r="H230" i="5"/>
  <c r="J245" i="5"/>
  <c r="J248" i="5"/>
  <c r="J256" i="5"/>
  <c r="H270" i="5"/>
  <c r="J273" i="5"/>
  <c r="H295" i="5"/>
  <c r="J316" i="5"/>
  <c r="J329" i="5"/>
  <c r="J344" i="5"/>
  <c r="H359" i="5"/>
  <c r="H55" i="5"/>
  <c r="J55" i="5" s="1"/>
  <c r="H57" i="5"/>
  <c r="J57" i="5" s="1"/>
  <c r="H11" i="5"/>
  <c r="H13" i="5"/>
  <c r="J13" i="5" s="1"/>
  <c r="H15" i="5"/>
  <c r="J15" i="5" s="1"/>
  <c r="H23" i="5"/>
  <c r="J23" i="5" s="1"/>
  <c r="H26" i="5"/>
  <c r="H28" i="5"/>
  <c r="J28" i="5" s="1"/>
  <c r="H31" i="5"/>
  <c r="H39" i="5"/>
  <c r="H43" i="5"/>
  <c r="J43" i="5" s="1"/>
  <c r="H50" i="5"/>
  <c r="J50" i="5" s="1"/>
  <c r="H54" i="5"/>
  <c r="H59" i="5"/>
  <c r="J59" i="5" s="1"/>
  <c r="H74" i="5"/>
  <c r="L77" i="5"/>
  <c r="J79" i="5"/>
  <c r="H79" i="5"/>
  <c r="H86" i="5"/>
  <c r="L91" i="5"/>
  <c r="J89" i="5"/>
  <c r="J99" i="5"/>
  <c r="H99" i="5"/>
  <c r="H106" i="5"/>
  <c r="J110" i="5"/>
  <c r="H110" i="5"/>
  <c r="L112" i="5"/>
  <c r="J115" i="5"/>
  <c r="H115" i="5"/>
  <c r="H130" i="5"/>
  <c r="L133" i="5"/>
  <c r="J135" i="5"/>
  <c r="H135" i="5"/>
  <c r="H142" i="5"/>
  <c r="L147" i="5"/>
  <c r="J145" i="5"/>
  <c r="J155" i="5"/>
  <c r="H155" i="5"/>
  <c r="H162" i="5"/>
  <c r="L182" i="5"/>
  <c r="H180" i="5"/>
  <c r="H56" i="5"/>
  <c r="J56" i="5" s="1"/>
  <c r="J69" i="5"/>
  <c r="H69" i="5"/>
  <c r="J123" i="5"/>
  <c r="H123" i="5"/>
  <c r="J125" i="5"/>
  <c r="L126" i="5"/>
  <c r="H125" i="5"/>
  <c r="H169" i="5"/>
  <c r="J169" i="5"/>
  <c r="J172" i="5"/>
  <c r="H172" i="5"/>
  <c r="H179" i="5"/>
  <c r="L174" i="5" s="1"/>
  <c r="J179" i="5"/>
  <c r="J223" i="5"/>
  <c r="H223" i="5"/>
  <c r="L238" i="5"/>
  <c r="J236" i="5"/>
  <c r="H236" i="5"/>
  <c r="H41" i="5"/>
  <c r="J41" i="5" s="1"/>
  <c r="J84" i="5"/>
  <c r="H84" i="5"/>
  <c r="J95" i="5"/>
  <c r="H95" i="5"/>
  <c r="L90" i="5" s="1"/>
  <c r="J97" i="5"/>
  <c r="L98" i="5"/>
  <c r="H97" i="5"/>
  <c r="J140" i="5"/>
  <c r="H140" i="5"/>
  <c r="J151" i="5"/>
  <c r="H151" i="5"/>
  <c r="L146" i="5" s="1"/>
  <c r="J153" i="5"/>
  <c r="L154" i="5"/>
  <c r="H153" i="5"/>
  <c r="H160" i="5"/>
  <c r="H168" i="5"/>
  <c r="J171" i="5"/>
  <c r="H171" i="5"/>
  <c r="L175" i="5"/>
  <c r="J233" i="5"/>
  <c r="H233" i="5"/>
  <c r="L230" i="5" s="1"/>
  <c r="L231" i="5"/>
  <c r="J242" i="5"/>
  <c r="H242" i="5"/>
  <c r="H67" i="5"/>
  <c r="J67" i="5" s="1"/>
  <c r="J112" i="5"/>
  <c r="H112" i="5"/>
  <c r="H12" i="5"/>
  <c r="H46" i="5"/>
  <c r="H51" i="5"/>
  <c r="J51" i="5" s="1"/>
  <c r="H58" i="5"/>
  <c r="J58" i="5" s="1"/>
  <c r="J61" i="5"/>
  <c r="L70" i="5"/>
  <c r="J71" i="5"/>
  <c r="H71" i="5"/>
  <c r="H78" i="5"/>
  <c r="J82" i="5"/>
  <c r="H82" i="5"/>
  <c r="L84" i="5"/>
  <c r="J87" i="5"/>
  <c r="H87" i="5"/>
  <c r="L83" i="5" s="1"/>
  <c r="H102" i="5"/>
  <c r="L105" i="5"/>
  <c r="J107" i="5"/>
  <c r="H107" i="5"/>
  <c r="H114" i="5"/>
  <c r="L119" i="5"/>
  <c r="J117" i="5"/>
  <c r="J127" i="5"/>
  <c r="H127" i="5"/>
  <c r="H134" i="5"/>
  <c r="J138" i="5"/>
  <c r="H138" i="5"/>
  <c r="L139" i="5" s="1"/>
  <c r="L140" i="5"/>
  <c r="J143" i="5"/>
  <c r="H143" i="5"/>
  <c r="H158" i="5"/>
  <c r="L161" i="5"/>
  <c r="J163" i="5"/>
  <c r="H163" i="5"/>
  <c r="J210" i="5"/>
  <c r="H210" i="5"/>
  <c r="J225" i="5"/>
  <c r="H225" i="5"/>
  <c r="L168" i="5"/>
  <c r="J287" i="5"/>
  <c r="H287" i="5"/>
  <c r="J300" i="5"/>
  <c r="H300" i="5"/>
  <c r="J315" i="5"/>
  <c r="H315" i="5"/>
  <c r="J326" i="5"/>
  <c r="H326" i="5"/>
  <c r="H47" i="5"/>
  <c r="J47" i="5" s="1"/>
  <c r="H75" i="5"/>
  <c r="H103" i="5"/>
  <c r="H131" i="5"/>
  <c r="H159" i="5"/>
  <c r="H164" i="5"/>
  <c r="J165" i="5"/>
  <c r="H166" i="5"/>
  <c r="L167" i="5" s="1"/>
  <c r="J177" i="5"/>
  <c r="J183" i="5"/>
  <c r="J193" i="5"/>
  <c r="L189" i="5"/>
  <c r="H193" i="5"/>
  <c r="J213" i="5"/>
  <c r="H213" i="5"/>
  <c r="J254" i="5"/>
  <c r="H254" i="5"/>
  <c r="J321" i="5"/>
  <c r="L322" i="5"/>
  <c r="H321" i="5"/>
  <c r="J323" i="5"/>
  <c r="H323" i="5"/>
  <c r="J195" i="5"/>
  <c r="H195" i="5"/>
  <c r="J197" i="5"/>
  <c r="H197" i="5"/>
  <c r="J205" i="5"/>
  <c r="H205" i="5"/>
  <c r="L202" i="5" s="1"/>
  <c r="L210" i="5"/>
  <c r="J208" i="5"/>
  <c r="H208" i="5"/>
  <c r="J221" i="5"/>
  <c r="L217" i="5"/>
  <c r="H221" i="5"/>
  <c r="L216" i="5" s="1"/>
  <c r="J278" i="5"/>
  <c r="H278" i="5"/>
  <c r="J283" i="5"/>
  <c r="H283" i="5"/>
  <c r="L196" i="5"/>
  <c r="L224" i="5"/>
  <c r="L245" i="5"/>
  <c r="J247" i="5"/>
  <c r="H247" i="5"/>
  <c r="L259" i="5"/>
  <c r="J257" i="5"/>
  <c r="L266" i="5"/>
  <c r="J267" i="5"/>
  <c r="H267" i="5"/>
  <c r="L265" i="5" s="1"/>
  <c r="L273" i="5"/>
  <c r="J275" i="5"/>
  <c r="H275" i="5"/>
  <c r="H299" i="5"/>
  <c r="L301" i="5"/>
  <c r="J302" i="5"/>
  <c r="H302" i="5"/>
  <c r="H304" i="5"/>
  <c r="J304" i="5"/>
  <c r="J328" i="5"/>
  <c r="L329" i="5"/>
  <c r="J338" i="5"/>
  <c r="H338" i="5"/>
  <c r="J252" i="5"/>
  <c r="H252" i="5"/>
  <c r="J263" i="5"/>
  <c r="H263" i="5"/>
  <c r="L258" i="5" s="1"/>
  <c r="J265" i="5"/>
  <c r="H265" i="5"/>
  <c r="J293" i="5"/>
  <c r="H293" i="5"/>
  <c r="L315" i="5"/>
  <c r="J313" i="5"/>
  <c r="J319" i="5"/>
  <c r="H319" i="5"/>
  <c r="L343" i="5"/>
  <c r="J341" i="5"/>
  <c r="H341" i="5"/>
  <c r="H194" i="5"/>
  <c r="H222" i="5"/>
  <c r="L223" i="5" s="1"/>
  <c r="J239" i="5"/>
  <c r="H239" i="5"/>
  <c r="H246" i="5"/>
  <c r="J250" i="5"/>
  <c r="H250" i="5"/>
  <c r="L252" i="5"/>
  <c r="J255" i="5"/>
  <c r="H255" i="5"/>
  <c r="L272" i="5"/>
  <c r="J272" i="5"/>
  <c r="H274" i="5"/>
  <c r="J280" i="5"/>
  <c r="H280" i="5"/>
  <c r="L287" i="5"/>
  <c r="J285" i="5"/>
  <c r="H301" i="5"/>
  <c r="J301" i="5"/>
  <c r="J303" i="5"/>
  <c r="H303" i="5"/>
  <c r="J308" i="5"/>
  <c r="H308" i="5"/>
  <c r="H313" i="5"/>
  <c r="J334" i="5"/>
  <c r="H334" i="5"/>
  <c r="L335" i="5" s="1"/>
  <c r="L336" i="5"/>
  <c r="J306" i="5"/>
  <c r="H306" i="5"/>
  <c r="L308" i="5"/>
  <c r="J311" i="5"/>
  <c r="H311" i="5"/>
  <c r="J331" i="5"/>
  <c r="H331" i="5"/>
  <c r="J343" i="5"/>
  <c r="H343" i="5"/>
  <c r="H243" i="5"/>
  <c r="J336" i="5"/>
  <c r="H336" i="5"/>
  <c r="J339" i="5"/>
  <c r="H339" i="5"/>
  <c r="J346" i="5"/>
  <c r="H346" i="5"/>
  <c r="J348" i="5"/>
  <c r="J350" i="5"/>
  <c r="J353" i="5"/>
  <c r="L357" i="5"/>
  <c r="H362" i="5"/>
  <c r="H364" i="5"/>
  <c r="H367" i="5"/>
  <c r="H327" i="5"/>
  <c r="H352" i="5"/>
  <c r="H355" i="5"/>
  <c r="H357" i="5"/>
  <c r="L356" i="5" s="1"/>
  <c r="H360" i="5"/>
  <c r="J362" i="5"/>
  <c r="H368" i="5"/>
  <c r="H348" i="5"/>
  <c r="L342" i="5" l="1"/>
  <c r="L349" i="5"/>
  <c r="L321" i="5"/>
  <c r="L132" i="5"/>
  <c r="L293" i="5"/>
  <c r="L188" i="5"/>
  <c r="L160" i="5"/>
  <c r="L104" i="5"/>
  <c r="L125" i="5"/>
  <c r="L181" i="5"/>
  <c r="L314" i="5"/>
  <c r="L13" i="5"/>
  <c r="L7" i="5"/>
  <c r="L42" i="5"/>
  <c r="L20" i="5"/>
  <c r="J19" i="5"/>
  <c r="L21" i="5" s="1"/>
  <c r="J12" i="5"/>
  <c r="L14" i="5" s="1"/>
  <c r="L27" i="5"/>
  <c r="J26" i="5"/>
  <c r="L28" i="5" s="1"/>
  <c r="L35" i="5"/>
  <c r="L34" i="5"/>
  <c r="L49" i="5"/>
  <c r="L48" i="5"/>
  <c r="L63" i="5"/>
  <c r="L363" i="5"/>
  <c r="L307" i="5"/>
  <c r="L300" i="5"/>
  <c r="L279" i="5"/>
  <c r="L328" i="5"/>
  <c r="L244" i="5"/>
  <c r="L195" i="5"/>
  <c r="L209" i="5"/>
  <c r="L41" i="5"/>
  <c r="L62" i="5"/>
  <c r="L153" i="5"/>
  <c r="L97" i="5"/>
  <c r="L118" i="5"/>
  <c r="L251" i="5"/>
  <c r="L76" i="5"/>
  <c r="L286" i="5"/>
  <c r="L237" i="5"/>
  <c r="L69" i="5"/>
  <c r="L111" i="5"/>
  <c r="L6" i="5"/>
  <c r="L1" i="5" s="1"/>
  <c r="L55" i="5"/>
  <c r="J54" i="5"/>
  <c r="L56" i="5" s="1"/>
  <c r="B10" i="5"/>
  <c r="L2" i="5" l="1"/>
  <c r="B11" i="5"/>
  <c r="B12" i="5" l="1"/>
  <c r="B13" i="5" l="1"/>
  <c r="B14" i="5" l="1"/>
  <c r="A12" i="5" s="1"/>
  <c r="B15" i="5" l="1"/>
  <c r="B16" i="5" l="1"/>
  <c r="B17" i="5" l="1"/>
  <c r="B18" i="5" l="1"/>
  <c r="B19" i="5" l="1"/>
  <c r="B20" i="5" l="1"/>
  <c r="B21" i="5" l="1"/>
  <c r="A19" i="5" s="1"/>
  <c r="B22" i="5" l="1"/>
  <c r="B23" i="5" l="1"/>
  <c r="B24" i="5" l="1"/>
  <c r="B25" i="5" l="1"/>
  <c r="B26" i="5" l="1"/>
  <c r="B27" i="5" l="1"/>
  <c r="B28" i="5" l="1"/>
  <c r="A26" i="5" s="1"/>
  <c r="B29" i="5" l="1"/>
  <c r="B30" i="5" l="1"/>
  <c r="B31" i="5" l="1"/>
  <c r="B32" i="5" l="1"/>
  <c r="B33" i="5" l="1"/>
  <c r="B34" i="5" l="1"/>
  <c r="B35" i="5" l="1"/>
  <c r="A33" i="5" s="1"/>
  <c r="B36" i="5" l="1"/>
  <c r="B37" i="5" l="1"/>
  <c r="B38" i="5" l="1"/>
  <c r="B39" i="5" l="1"/>
  <c r="B40" i="5" l="1"/>
  <c r="B41" i="5" l="1"/>
  <c r="B42" i="5" l="1"/>
  <c r="A40" i="5" s="1"/>
  <c r="B43" i="5" l="1"/>
  <c r="B44" i="5" l="1"/>
  <c r="B45" i="5" l="1"/>
  <c r="B46" i="5" l="1"/>
  <c r="B47" i="5" l="1"/>
  <c r="B48" i="5" l="1"/>
  <c r="B49" i="5" l="1"/>
  <c r="A47" i="5" s="1"/>
  <c r="B50" i="5" l="1"/>
  <c r="B51" i="5" l="1"/>
  <c r="B52" i="5" l="1"/>
  <c r="B53" i="5" l="1"/>
  <c r="B54" i="5" l="1"/>
  <c r="B55" i="5" l="1"/>
  <c r="B56" i="5" l="1"/>
  <c r="A54" i="5" s="1"/>
  <c r="B57" i="5" l="1"/>
  <c r="B58" i="5" l="1"/>
  <c r="B59" i="5" l="1"/>
  <c r="B60" i="5" l="1"/>
  <c r="B61" i="5" l="1"/>
  <c r="B62" i="5" l="1"/>
  <c r="B63" i="5" l="1"/>
  <c r="A61" i="5" s="1"/>
  <c r="B64" i="5" l="1"/>
  <c r="B65" i="5" l="1"/>
  <c r="B66" i="5" l="1"/>
  <c r="B67" i="5" l="1"/>
  <c r="B68" i="5" l="1"/>
  <c r="B69" i="5" l="1"/>
  <c r="B70" i="5" l="1"/>
  <c r="A68" i="5" s="1"/>
  <c r="B71" i="5" l="1"/>
  <c r="B72" i="5" l="1"/>
  <c r="B73" i="5" l="1"/>
  <c r="B74" i="5" l="1"/>
  <c r="B75" i="5" l="1"/>
  <c r="B76" i="5" l="1"/>
  <c r="B77" i="5" l="1"/>
  <c r="A75" i="5" s="1"/>
  <c r="B78" i="5" l="1"/>
  <c r="B79" i="5" l="1"/>
  <c r="B80" i="5" l="1"/>
  <c r="B81" i="5" l="1"/>
  <c r="B82" i="5" l="1"/>
  <c r="B83" i="5" l="1"/>
  <c r="B84" i="5" l="1"/>
  <c r="A82" i="5" s="1"/>
  <c r="B85" i="5" l="1"/>
  <c r="B86" i="5" l="1"/>
  <c r="B87" i="5" l="1"/>
  <c r="B88" i="5" l="1"/>
  <c r="B89" i="5" l="1"/>
  <c r="B90" i="5" l="1"/>
  <c r="B91" i="5" l="1"/>
  <c r="A89" i="5" s="1"/>
  <c r="B92" i="5" l="1"/>
  <c r="B93" i="5" l="1"/>
  <c r="B94" i="5" l="1"/>
  <c r="B95" i="5" l="1"/>
  <c r="B96" i="5" l="1"/>
  <c r="B97" i="5" l="1"/>
  <c r="B98" i="5" l="1"/>
  <c r="A96" i="5" s="1"/>
  <c r="B99" i="5" l="1"/>
  <c r="B100" i="5" l="1"/>
  <c r="B101" i="5" l="1"/>
  <c r="B102" i="5" l="1"/>
  <c r="B103" i="5" l="1"/>
  <c r="B104" i="5" l="1"/>
  <c r="B105" i="5" l="1"/>
  <c r="A103" i="5" s="1"/>
  <c r="B106" i="5" l="1"/>
  <c r="B107" i="5" l="1"/>
  <c r="B108" i="5" l="1"/>
  <c r="B109" i="5" l="1"/>
  <c r="B110" i="5" l="1"/>
  <c r="B111" i="5" l="1"/>
  <c r="B112" i="5" l="1"/>
  <c r="A110" i="5" s="1"/>
  <c r="B113" i="5" l="1"/>
  <c r="B114" i="5" l="1"/>
  <c r="B115" i="5" l="1"/>
  <c r="B116" i="5" l="1"/>
  <c r="B117" i="5" l="1"/>
  <c r="B118" i="5" l="1"/>
  <c r="B119" i="5" l="1"/>
  <c r="A117" i="5" s="1"/>
  <c r="B120" i="5" l="1"/>
  <c r="B121" i="5" l="1"/>
  <c r="B122" i="5" l="1"/>
  <c r="B123" i="5" l="1"/>
  <c r="B124" i="5" l="1"/>
  <c r="B125" i="5" l="1"/>
  <c r="B126" i="5" l="1"/>
  <c r="A124" i="5" s="1"/>
  <c r="B127" i="5" l="1"/>
  <c r="B128" i="5" l="1"/>
  <c r="B129" i="5" l="1"/>
  <c r="B130" i="5" l="1"/>
  <c r="B131" i="5" l="1"/>
  <c r="B132" i="5" l="1"/>
  <c r="B133" i="5" l="1"/>
  <c r="A131" i="5" s="1"/>
  <c r="B134" i="5" l="1"/>
  <c r="B135" i="5" l="1"/>
  <c r="B136" i="5" l="1"/>
  <c r="B137" i="5" l="1"/>
  <c r="B138" i="5" l="1"/>
  <c r="B139" i="5" l="1"/>
  <c r="B140" i="5" l="1"/>
  <c r="A138" i="5" s="1"/>
  <c r="B141" i="5" l="1"/>
  <c r="B142" i="5" l="1"/>
  <c r="B143" i="5" l="1"/>
  <c r="B144" i="5" l="1"/>
  <c r="B145" i="5" l="1"/>
  <c r="B146" i="5" l="1"/>
  <c r="B147" i="5" l="1"/>
  <c r="A145" i="5" s="1"/>
  <c r="B148" i="5" l="1"/>
  <c r="B149" i="5" l="1"/>
  <c r="B150" i="5" l="1"/>
  <c r="B151" i="5" l="1"/>
  <c r="B152" i="5" l="1"/>
  <c r="B153" i="5" l="1"/>
  <c r="B154" i="5" l="1"/>
  <c r="A152" i="5" s="1"/>
  <c r="B155" i="5" l="1"/>
  <c r="B156" i="5" l="1"/>
  <c r="B157" i="5" l="1"/>
  <c r="B158" i="5" l="1"/>
  <c r="B159" i="5" l="1"/>
  <c r="B160" i="5" l="1"/>
  <c r="B161" i="5" l="1"/>
  <c r="A159" i="5" s="1"/>
  <c r="B162" i="5" l="1"/>
  <c r="B163" i="5" l="1"/>
  <c r="B164" i="5" l="1"/>
  <c r="B165" i="5" l="1"/>
  <c r="B166" i="5" l="1"/>
  <c r="B167" i="5" l="1"/>
  <c r="B168" i="5" l="1"/>
  <c r="A166" i="5" s="1"/>
  <c r="B169" i="5" l="1"/>
  <c r="B170" i="5" l="1"/>
  <c r="B171" i="5" l="1"/>
  <c r="B172" i="5" l="1"/>
  <c r="B173" i="5" l="1"/>
  <c r="B174" i="5" l="1"/>
  <c r="B175" i="5" l="1"/>
  <c r="A173" i="5" s="1"/>
  <c r="B176" i="5" l="1"/>
  <c r="B177" i="5" l="1"/>
  <c r="B178" i="5" l="1"/>
  <c r="B179" i="5" l="1"/>
  <c r="B180" i="5" l="1"/>
  <c r="B181" i="5" l="1"/>
  <c r="B182" i="5" l="1"/>
  <c r="A180" i="5" s="1"/>
  <c r="B183" i="5" l="1"/>
  <c r="B184" i="5" l="1"/>
  <c r="B185" i="5" l="1"/>
  <c r="B186" i="5" l="1"/>
  <c r="B187" i="5" l="1"/>
  <c r="B188" i="5" l="1"/>
  <c r="B189" i="5" l="1"/>
  <c r="A187" i="5" s="1"/>
  <c r="B190" i="5" l="1"/>
  <c r="B191" i="5" l="1"/>
  <c r="B192" i="5" l="1"/>
  <c r="B193" i="5" l="1"/>
  <c r="B194" i="5" l="1"/>
  <c r="B195" i="5" l="1"/>
  <c r="B196" i="5" l="1"/>
  <c r="A194" i="5" s="1"/>
  <c r="B197" i="5" l="1"/>
  <c r="B198" i="5" l="1"/>
  <c r="B199" i="5" l="1"/>
  <c r="B200" i="5" l="1"/>
  <c r="B201" i="5" l="1"/>
  <c r="B202" i="5" l="1"/>
  <c r="B203" i="5" l="1"/>
  <c r="A201" i="5" s="1"/>
  <c r="B204" i="5" l="1"/>
  <c r="B205" i="5" l="1"/>
  <c r="B206" i="5" l="1"/>
  <c r="B207" i="5" l="1"/>
  <c r="B208" i="5" l="1"/>
  <c r="B209" i="5" l="1"/>
  <c r="B210" i="5" l="1"/>
  <c r="A208" i="5" s="1"/>
  <c r="B211" i="5" l="1"/>
  <c r="B212" i="5" l="1"/>
  <c r="B213" i="5" l="1"/>
  <c r="B214" i="5" l="1"/>
  <c r="B215" i="5" l="1"/>
  <c r="B216" i="5" l="1"/>
  <c r="B217" i="5" l="1"/>
  <c r="A215" i="5" s="1"/>
  <c r="B218" i="5" l="1"/>
  <c r="B219" i="5" l="1"/>
  <c r="B220" i="5" l="1"/>
  <c r="B221" i="5" l="1"/>
  <c r="B222" i="5" l="1"/>
  <c r="B223" i="5" l="1"/>
  <c r="B224" i="5" l="1"/>
  <c r="A222" i="5" s="1"/>
  <c r="B225" i="5" l="1"/>
  <c r="B226" i="5" l="1"/>
  <c r="B227" i="5" l="1"/>
  <c r="B228" i="5" l="1"/>
  <c r="B229" i="5" l="1"/>
  <c r="B230" i="5" l="1"/>
  <c r="B231" i="5" l="1"/>
  <c r="A229" i="5" s="1"/>
  <c r="B232" i="5" l="1"/>
  <c r="B233" i="5" l="1"/>
  <c r="B234" i="5" l="1"/>
  <c r="B235" i="5" l="1"/>
  <c r="B236" i="5" l="1"/>
  <c r="B237" i="5" l="1"/>
  <c r="B238" i="5" l="1"/>
  <c r="A236" i="5" s="1"/>
  <c r="B239" i="5" l="1"/>
  <c r="B240" i="5" l="1"/>
  <c r="B241" i="5" l="1"/>
  <c r="B242" i="5" l="1"/>
  <c r="B243" i="5" l="1"/>
  <c r="B244" i="5" l="1"/>
  <c r="B245" i="5" l="1"/>
  <c r="A243" i="5" s="1"/>
  <c r="B246" i="5" l="1"/>
  <c r="B247" i="5" l="1"/>
  <c r="B248" i="5" l="1"/>
  <c r="B249" i="5" l="1"/>
  <c r="B250" i="5" l="1"/>
  <c r="B251" i="5" l="1"/>
  <c r="B252" i="5" l="1"/>
  <c r="A250" i="5" s="1"/>
  <c r="B253" i="5" l="1"/>
  <c r="B254" i="5" l="1"/>
  <c r="B255" i="5" l="1"/>
  <c r="B256" i="5" l="1"/>
  <c r="B257" i="5" l="1"/>
  <c r="B258" i="5" l="1"/>
  <c r="B259" i="5" l="1"/>
  <c r="A257" i="5" s="1"/>
  <c r="B260" i="5" l="1"/>
  <c r="B261" i="5" l="1"/>
  <c r="B262" i="5" l="1"/>
  <c r="B263" i="5" l="1"/>
  <c r="B264" i="5" l="1"/>
  <c r="B265" i="5" l="1"/>
  <c r="B266" i="5" l="1"/>
  <c r="A264" i="5" s="1"/>
  <c r="B267" i="5" l="1"/>
  <c r="B268" i="5" l="1"/>
  <c r="B269" i="5" l="1"/>
  <c r="B270" i="5" l="1"/>
  <c r="B271" i="5" l="1"/>
  <c r="B272" i="5" l="1"/>
  <c r="B273" i="5" l="1"/>
  <c r="A271" i="5" s="1"/>
  <c r="B274" i="5" l="1"/>
  <c r="B275" i="5" l="1"/>
  <c r="B276" i="5" l="1"/>
  <c r="B277" i="5" l="1"/>
  <c r="B278" i="5" l="1"/>
  <c r="B279" i="5" l="1"/>
  <c r="B280" i="5" l="1"/>
  <c r="A278" i="5" s="1"/>
  <c r="B281" i="5" l="1"/>
  <c r="B282" i="5" l="1"/>
  <c r="B283" i="5" l="1"/>
  <c r="B284" i="5" l="1"/>
  <c r="B285" i="5" l="1"/>
  <c r="B286" i="5" l="1"/>
  <c r="B287" i="5" l="1"/>
  <c r="A285" i="5" s="1"/>
  <c r="B288" i="5" l="1"/>
  <c r="B289" i="5" l="1"/>
  <c r="B290" i="5" l="1"/>
  <c r="B291" i="5" l="1"/>
  <c r="B292" i="5" l="1"/>
  <c r="B293" i="5" l="1"/>
  <c r="B294" i="5" l="1"/>
  <c r="A292" i="5" s="1"/>
  <c r="B295" i="5" l="1"/>
  <c r="B296" i="5" l="1"/>
  <c r="B297" i="5" l="1"/>
  <c r="B298" i="5" l="1"/>
  <c r="B299" i="5" l="1"/>
  <c r="B300" i="5" l="1"/>
  <c r="B301" i="5" l="1"/>
  <c r="A299" i="5" s="1"/>
  <c r="B302" i="5" l="1"/>
  <c r="B303" i="5" l="1"/>
  <c r="B304" i="5" l="1"/>
  <c r="B305" i="5" l="1"/>
  <c r="B306" i="5" l="1"/>
  <c r="B307" i="5" l="1"/>
  <c r="B308" i="5" l="1"/>
  <c r="A306" i="5" s="1"/>
  <c r="B309" i="5" l="1"/>
  <c r="B310" i="5" l="1"/>
  <c r="B311" i="5" l="1"/>
  <c r="B312" i="5" l="1"/>
  <c r="B313" i="5" l="1"/>
  <c r="B314" i="5" l="1"/>
  <c r="B315" i="5" l="1"/>
  <c r="A313" i="5" s="1"/>
  <c r="B316" i="5" l="1"/>
  <c r="B317" i="5" l="1"/>
  <c r="B318" i="5" l="1"/>
  <c r="B319" i="5" l="1"/>
  <c r="B320" i="5" l="1"/>
  <c r="B321" i="5" l="1"/>
  <c r="B322" i="5" l="1"/>
  <c r="A320" i="5" s="1"/>
  <c r="B323" i="5" l="1"/>
  <c r="B324" i="5" l="1"/>
  <c r="B325" i="5" l="1"/>
  <c r="B326" i="5" l="1"/>
  <c r="B327" i="5" l="1"/>
  <c r="B328" i="5" l="1"/>
  <c r="B329" i="5" l="1"/>
  <c r="A327" i="5" s="1"/>
  <c r="B330" i="5" l="1"/>
  <c r="B331" i="5" l="1"/>
  <c r="B332" i="5" l="1"/>
  <c r="B333" i="5" l="1"/>
  <c r="B334" i="5" l="1"/>
  <c r="B335" i="5" l="1"/>
  <c r="B336" i="5" l="1"/>
  <c r="A334" i="5" s="1"/>
  <c r="B337" i="5" l="1"/>
  <c r="B338" i="5" l="1"/>
  <c r="B339" i="5" l="1"/>
  <c r="B340" i="5" l="1"/>
  <c r="B341" i="5" l="1"/>
  <c r="B342" i="5" l="1"/>
  <c r="B343" i="5" l="1"/>
  <c r="A341" i="5" s="1"/>
  <c r="B344" i="5" l="1"/>
  <c r="B345" i="5" l="1"/>
  <c r="B346" i="5" l="1"/>
  <c r="B347" i="5" l="1"/>
  <c r="B348" i="5" l="1"/>
  <c r="B349" i="5" l="1"/>
  <c r="B350" i="5" l="1"/>
  <c r="A348" i="5" s="1"/>
  <c r="B351" i="5" l="1"/>
  <c r="B352" i="5" l="1"/>
  <c r="B353" i="5" l="1"/>
  <c r="B354" i="5" l="1"/>
  <c r="B355" i="5" l="1"/>
  <c r="B356" i="5" l="1"/>
  <c r="B357" i="5" l="1"/>
  <c r="A355" i="5" s="1"/>
  <c r="B358" i="5" l="1"/>
  <c r="B359" i="5" l="1"/>
  <c r="B360" i="5" l="1"/>
  <c r="B361" i="5" l="1"/>
  <c r="B362" i="5" l="1"/>
  <c r="B363" i="5" l="1"/>
  <c r="B364" i="5" l="1"/>
  <c r="A362" i="5" s="1"/>
  <c r="B365" i="5" l="1"/>
  <c r="B366" i="5" l="1"/>
  <c r="B367" i="5" l="1"/>
  <c r="B368" i="5" l="1"/>
</calcChain>
</file>

<file path=xl/sharedStrings.xml><?xml version="1.0" encoding="utf-8"?>
<sst xmlns="http://schemas.openxmlformats.org/spreadsheetml/2006/main" count="586" uniqueCount="38">
  <si>
    <t>Date</t>
  </si>
  <si>
    <t>Rest /</t>
  </si>
  <si>
    <t>Lunch</t>
  </si>
  <si>
    <t>Week</t>
  </si>
  <si>
    <t>Today</t>
  </si>
  <si>
    <t>Hours to work before lunch is withdrawn:</t>
  </si>
  <si>
    <t>Length of Lunch:</t>
  </si>
  <si>
    <t>Sum hours performed:</t>
  </si>
  <si>
    <t>Sum weekly remaining</t>
  </si>
  <si>
    <t>Day</t>
  </si>
  <si>
    <t>In</t>
  </si>
  <si>
    <t>Out</t>
  </si>
  <si>
    <t>Extra</t>
  </si>
  <si>
    <t>Hours</t>
  </si>
  <si>
    <t>Hours pr</t>
  </si>
  <si>
    <t>Overtime</t>
  </si>
  <si>
    <t>Weekly Status</t>
  </si>
  <si>
    <t>Hours pr week</t>
  </si>
  <si>
    <t>Performed</t>
  </si>
  <si>
    <t>Project/Comments</t>
  </si>
  <si>
    <t>Remains</t>
  </si>
  <si>
    <t>Monday</t>
  </si>
  <si>
    <t>Tuesday</t>
  </si>
  <si>
    <t>Wednesday</t>
  </si>
  <si>
    <t>Thursday</t>
  </si>
  <si>
    <t>Friday</t>
  </si>
  <si>
    <t>Saturday</t>
  </si>
  <si>
    <t>Sunday</t>
  </si>
  <si>
    <t>House Kings Street</t>
  </si>
  <si>
    <t>Apartment Queen Street</t>
  </si>
  <si>
    <t>Off</t>
  </si>
  <si>
    <t>Condo in Market Street</t>
  </si>
  <si>
    <t>Procuring for Market Street</t>
  </si>
  <si>
    <t>Office</t>
  </si>
  <si>
    <t>Office - Setting up a timesheet</t>
  </si>
  <si>
    <t>Not in use</t>
  </si>
  <si>
    <t>Long weekend off</t>
  </si>
  <si>
    <t>Apartment Union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</si>
</sst>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d/mm/yy;@"/>
    <numFmt numFmtId="165" formatCode="hh:mm;@"/>
    <numFmt numFmtId="166" formatCode="#,##0.0_ ;[Red]\-#,##0.0\ "/>
    <numFmt numFmtId="167" formatCode="dd/mm/yyyy;@"/>
    <numFmt numFmtId="168" formatCode="#,##0.00_ ;[Red]\-#,##0.00\ "/>
    <numFmt numFmtId="169" formatCode="0.0"/>
    <numFmt numFmtId="170" formatCode="dddd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4" fontId="1" fillId="2" borderId="3" xfId="1" applyNumberFormat="1" applyFill="1" applyBorder="1" applyAlignment="1">
      <alignment vertical="center"/>
    </xf>
    <xf numFmtId="4" fontId="1" fillId="0" borderId="0" xfId="1" applyNumberFormat="1" applyAlignment="1">
      <alignment horizontal="center" vertical="center"/>
    </xf>
    <xf numFmtId="49" fontId="1" fillId="0" borderId="0" xfId="1" applyNumberFormat="1" applyFont="1" applyAlignment="1">
      <alignment horizontal="left" vertical="center"/>
    </xf>
    <xf numFmtId="0" fontId="1" fillId="0" borderId="0" xfId="1" applyAlignment="1">
      <alignment vertical="center"/>
    </xf>
    <xf numFmtId="4" fontId="1" fillId="2" borderId="6" xfId="1" applyNumberFormat="1" applyFill="1" applyBorder="1" applyAlignment="1">
      <alignment vertical="center"/>
    </xf>
    <xf numFmtId="9" fontId="2" fillId="3" borderId="1" xfId="1" applyNumberFormat="1" applyFont="1" applyFill="1" applyBorder="1" applyAlignment="1">
      <alignment horizontal="center" vertical="center"/>
    </xf>
    <xf numFmtId="9" fontId="2" fillId="3" borderId="2" xfId="1" applyNumberFormat="1" applyFont="1" applyFill="1" applyBorder="1" applyAlignment="1">
      <alignment horizontal="center" vertical="center"/>
    </xf>
    <xf numFmtId="9" fontId="2" fillId="3" borderId="3" xfId="1" applyNumberFormat="1" applyFont="1" applyFill="1" applyBorder="1" applyAlignment="1">
      <alignment horizontal="center" vertical="center"/>
    </xf>
    <xf numFmtId="165" fontId="2" fillId="3" borderId="2" xfId="1" applyNumberFormat="1" applyFont="1" applyFill="1" applyBorder="1" applyAlignment="1">
      <alignment horizontal="center" vertical="center"/>
    </xf>
    <xf numFmtId="166" fontId="2" fillId="3" borderId="3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/>
    </xf>
    <xf numFmtId="169" fontId="2" fillId="3" borderId="3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4" fontId="2" fillId="3" borderId="7" xfId="1" applyNumberFormat="1" applyFont="1" applyFill="1" applyBorder="1" applyAlignment="1">
      <alignment horizontal="center" vertical="center" wrapText="1"/>
    </xf>
    <xf numFmtId="49" fontId="2" fillId="3" borderId="7" xfId="1" applyNumberFormat="1" applyFont="1" applyFill="1" applyBorder="1" applyAlignment="1">
      <alignment horizontal="left" vertical="center" wrapText="1"/>
    </xf>
    <xf numFmtId="0" fontId="2" fillId="0" borderId="0" xfId="1" applyFont="1" applyAlignment="1">
      <alignment vertical="center"/>
    </xf>
    <xf numFmtId="9" fontId="2" fillId="3" borderId="4" xfId="1" applyNumberFormat="1" applyFont="1" applyFill="1" applyBorder="1" applyAlignment="1">
      <alignment horizontal="center" vertical="center"/>
    </xf>
    <xf numFmtId="9" fontId="2" fillId="3" borderId="5" xfId="1" applyNumberFormat="1" applyFont="1" applyFill="1" applyBorder="1" applyAlignment="1">
      <alignment horizontal="center" vertical="center"/>
    </xf>
    <xf numFmtId="9" fontId="2" fillId="3" borderId="6" xfId="1" applyNumberFormat="1" applyFont="1" applyFill="1" applyBorder="1" applyAlignment="1">
      <alignment horizontal="center" vertical="center"/>
    </xf>
    <xf numFmtId="165" fontId="2" fillId="3" borderId="5" xfId="1" applyNumberFormat="1" applyFont="1" applyFill="1" applyBorder="1" applyAlignment="1">
      <alignment horizontal="center" vertical="center"/>
    </xf>
    <xf numFmtId="166" fontId="2" fillId="3" borderId="6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169" fontId="2" fillId="3" borderId="6" xfId="1" applyNumberFormat="1" applyFont="1" applyFill="1" applyBorder="1" applyAlignment="1">
      <alignment horizontal="center" vertical="center"/>
    </xf>
    <xf numFmtId="166" fontId="2" fillId="3" borderId="4" xfId="1" applyNumberFormat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49" fontId="2" fillId="3" borderId="8" xfId="1" applyNumberFormat="1" applyFont="1" applyFill="1" applyBorder="1" applyAlignment="1">
      <alignment horizontal="left" vertical="center" wrapText="1"/>
    </xf>
    <xf numFmtId="0" fontId="1" fillId="4" borderId="1" xfId="1" applyFill="1" applyBorder="1" applyAlignment="1">
      <alignment horizontal="center" vertical="center"/>
    </xf>
    <xf numFmtId="164" fontId="1" fillId="4" borderId="2" xfId="1" applyNumberFormat="1" applyFill="1" applyBorder="1" applyAlignment="1">
      <alignment horizontal="center" vertical="center"/>
    </xf>
    <xf numFmtId="170" fontId="1" fillId="4" borderId="3" xfId="1" applyNumberFormat="1" applyFill="1" applyBorder="1" applyAlignment="1">
      <alignment horizontal="left" vertical="center"/>
    </xf>
    <xf numFmtId="165" fontId="1" fillId="5" borderId="0" xfId="1" applyNumberFormat="1" applyFill="1" applyBorder="1" applyAlignment="1">
      <alignment horizontal="center" vertical="center"/>
    </xf>
    <xf numFmtId="166" fontId="1" fillId="5" borderId="2" xfId="1" applyNumberFormat="1" applyFill="1" applyBorder="1" applyAlignment="1">
      <alignment horizontal="center" vertical="center"/>
    </xf>
    <xf numFmtId="4" fontId="1" fillId="5" borderId="3" xfId="1" applyNumberFormat="1" applyFill="1" applyBorder="1" applyAlignment="1">
      <alignment horizontal="center" vertical="center"/>
    </xf>
    <xf numFmtId="49" fontId="1" fillId="0" borderId="7" xfId="1" applyNumberFormat="1" applyFont="1" applyBorder="1" applyAlignment="1">
      <alignment horizontal="left" vertical="center"/>
    </xf>
    <xf numFmtId="0" fontId="1" fillId="4" borderId="9" xfId="1" applyFill="1" applyBorder="1" applyAlignment="1">
      <alignment horizontal="center" vertical="center"/>
    </xf>
    <xf numFmtId="164" fontId="1" fillId="4" borderId="0" xfId="1" applyNumberFormat="1" applyFill="1" applyBorder="1" applyAlignment="1">
      <alignment horizontal="center" vertical="center"/>
    </xf>
    <xf numFmtId="170" fontId="1" fillId="4" borderId="10" xfId="1" applyNumberFormat="1" applyFill="1" applyBorder="1" applyAlignment="1">
      <alignment horizontal="left" vertical="center"/>
    </xf>
    <xf numFmtId="166" fontId="1" fillId="5" borderId="0" xfId="1" applyNumberFormat="1" applyFill="1" applyBorder="1" applyAlignment="1">
      <alignment horizontal="center" vertical="center"/>
    </xf>
    <xf numFmtId="4" fontId="1" fillId="5" borderId="10" xfId="1" applyNumberFormat="1" applyFill="1" applyBorder="1" applyAlignment="1">
      <alignment horizontal="center" vertical="center"/>
    </xf>
    <xf numFmtId="49" fontId="1" fillId="0" borderId="11" xfId="1" applyNumberFormat="1" applyFont="1" applyBorder="1" applyAlignment="1">
      <alignment horizontal="left" vertical="center"/>
    </xf>
    <xf numFmtId="0" fontId="1" fillId="4" borderId="4" xfId="1" applyFill="1" applyBorder="1" applyAlignment="1">
      <alignment horizontal="center" vertical="center"/>
    </xf>
    <xf numFmtId="164" fontId="1" fillId="4" borderId="5" xfId="1" applyNumberFormat="1" applyFill="1" applyBorder="1" applyAlignment="1">
      <alignment horizontal="center" vertical="center"/>
    </xf>
    <xf numFmtId="170" fontId="1" fillId="4" borderId="6" xfId="1" applyNumberFormat="1" applyFill="1" applyBorder="1" applyAlignment="1">
      <alignment horizontal="left" vertical="center"/>
    </xf>
    <xf numFmtId="165" fontId="1" fillId="5" borderId="5" xfId="1" applyNumberFormat="1" applyFill="1" applyBorder="1" applyAlignment="1">
      <alignment horizontal="center" vertical="center"/>
    </xf>
    <xf numFmtId="166" fontId="1" fillId="5" borderId="5" xfId="1" applyNumberFormat="1" applyFill="1" applyBorder="1" applyAlignment="1">
      <alignment horizontal="center" vertical="center"/>
    </xf>
    <xf numFmtId="4" fontId="1" fillId="5" borderId="6" xfId="1" applyNumberFormat="1" applyFill="1" applyBorder="1" applyAlignment="1">
      <alignment horizontal="center" vertical="center"/>
    </xf>
    <xf numFmtId="49" fontId="1" fillId="0" borderId="8" xfId="1" applyNumberFormat="1" applyFont="1" applyBorder="1" applyAlignment="1">
      <alignment horizontal="left" vertical="center"/>
    </xf>
    <xf numFmtId="165" fontId="1" fillId="5" borderId="0" xfId="1" applyNumberFormat="1" applyFont="1" applyFill="1" applyBorder="1" applyAlignment="1">
      <alignment horizontal="center" vertical="center"/>
    </xf>
    <xf numFmtId="0" fontId="1" fillId="0" borderId="0" xfId="1" applyFont="1" applyAlignment="1">
      <alignment vertical="center"/>
    </xf>
    <xf numFmtId="4" fontId="1" fillId="5" borderId="10" xfId="1" quotePrefix="1" applyNumberFormat="1" applyFont="1" applyFill="1" applyBorder="1" applyAlignment="1">
      <alignment horizontal="center" vertical="center"/>
    </xf>
    <xf numFmtId="165" fontId="1" fillId="5" borderId="5" xfId="1" applyNumberFormat="1" applyFont="1" applyFill="1" applyBorder="1" applyAlignment="1">
      <alignment horizontal="center" vertical="center"/>
    </xf>
    <xf numFmtId="166" fontId="1" fillId="5" borderId="2" xfId="1" applyNumberFormat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 applyAlignment="1">
      <alignment horizontal="center" vertical="center"/>
    </xf>
    <xf numFmtId="165" fontId="1" fillId="0" borderId="0" xfId="1" applyNumberFormat="1" applyAlignment="1">
      <alignment horizontal="center" vertical="center"/>
    </xf>
    <xf numFmtId="166" fontId="1" fillId="0" borderId="0" xfId="1" applyNumberFormat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169" fontId="1" fillId="0" borderId="0" xfId="1" applyNumberFormat="1" applyAlignment="1">
      <alignment horizontal="center" vertical="center"/>
    </xf>
    <xf numFmtId="169" fontId="1" fillId="0" borderId="0" xfId="1" applyNumberFormat="1" applyAlignment="1">
      <alignment vertical="center"/>
    </xf>
    <xf numFmtId="4" fontId="1" fillId="0" borderId="0" xfId="1" applyNumberFormat="1" applyAlignment="1">
      <alignment vertical="center"/>
    </xf>
    <xf numFmtId="49" fontId="1" fillId="0" borderId="0" xfId="1" applyNumberFormat="1" applyAlignment="1">
      <alignment horizontal="left" vertical="center"/>
    </xf>
    <xf numFmtId="166" fontId="1" fillId="2" borderId="1" xfId="1" applyNumberFormat="1" applyFont="1" applyFill="1" applyBorder="1" applyAlignment="1">
      <alignment vertical="center"/>
    </xf>
    <xf numFmtId="168" fontId="1" fillId="2" borderId="4" xfId="1" applyNumberFormat="1" applyFill="1" applyBorder="1" applyAlignment="1">
      <alignment vertical="center"/>
    </xf>
    <xf numFmtId="2" fontId="1" fillId="2" borderId="1" xfId="1" applyNumberFormat="1" applyFill="1" applyBorder="1" applyAlignment="1">
      <alignment horizontal="center" vertical="center"/>
    </xf>
    <xf numFmtId="169" fontId="1" fillId="2" borderId="3" xfId="1" applyNumberFormat="1" applyFill="1" applyBorder="1" applyAlignment="1">
      <alignment horizontal="center" vertical="center"/>
    </xf>
    <xf numFmtId="166" fontId="1" fillId="2" borderId="1" xfId="1" applyNumberFormat="1" applyFill="1" applyBorder="1" applyAlignment="1">
      <alignment horizontal="center" vertical="center"/>
    </xf>
    <xf numFmtId="2" fontId="1" fillId="2" borderId="3" xfId="1" applyNumberFormat="1" applyFill="1" applyBorder="1" applyAlignment="1">
      <alignment vertical="center"/>
    </xf>
    <xf numFmtId="169" fontId="1" fillId="2" borderId="1" xfId="1" applyNumberFormat="1" applyFont="1" applyFill="1" applyBorder="1" applyAlignment="1">
      <alignment horizontal="center" vertical="center"/>
    </xf>
    <xf numFmtId="2" fontId="1" fillId="2" borderId="9" xfId="1" applyNumberFormat="1" applyFill="1" applyBorder="1" applyAlignment="1">
      <alignment horizontal="center" vertical="center"/>
    </xf>
    <xf numFmtId="169" fontId="1" fillId="2" borderId="10" xfId="1" applyNumberFormat="1" applyFill="1" applyBorder="1" applyAlignment="1">
      <alignment horizontal="center" vertical="center"/>
    </xf>
    <xf numFmtId="166" fontId="1" fillId="2" borderId="9" xfId="1" applyNumberFormat="1" applyFill="1" applyBorder="1" applyAlignment="1">
      <alignment horizontal="center" vertical="center"/>
    </xf>
    <xf numFmtId="2" fontId="1" fillId="2" borderId="10" xfId="1" applyNumberFormat="1" applyFill="1" applyBorder="1" applyAlignment="1">
      <alignment vertical="center"/>
    </xf>
    <xf numFmtId="169" fontId="1" fillId="2" borderId="9" xfId="1" applyNumberFormat="1" applyFont="1" applyFill="1" applyBorder="1" applyAlignment="1">
      <alignment horizontal="center" vertical="center"/>
    </xf>
    <xf numFmtId="4" fontId="1" fillId="2" borderId="10" xfId="1" applyNumberFormat="1" applyFill="1" applyBorder="1" applyAlignment="1">
      <alignment vertical="center"/>
    </xf>
    <xf numFmtId="169" fontId="1" fillId="2" borderId="9" xfId="1" applyNumberFormat="1" applyFill="1" applyBorder="1" applyAlignment="1">
      <alignment horizontal="center" vertical="center"/>
    </xf>
    <xf numFmtId="2" fontId="1" fillId="2" borderId="4" xfId="1" applyNumberFormat="1" applyFill="1" applyBorder="1" applyAlignment="1">
      <alignment horizontal="center" vertical="center"/>
    </xf>
    <xf numFmtId="169" fontId="1" fillId="2" borderId="6" xfId="1" applyNumberFormat="1" applyFill="1" applyBorder="1" applyAlignment="1">
      <alignment horizontal="center" vertical="center"/>
    </xf>
    <xf numFmtId="166" fontId="1" fillId="2" borderId="4" xfId="1" applyNumberFormat="1" applyFill="1" applyBorder="1" applyAlignment="1">
      <alignment horizontal="center" vertical="center"/>
    </xf>
    <xf numFmtId="2" fontId="1" fillId="2" borderId="6" xfId="1" applyNumberFormat="1" applyFill="1" applyBorder="1" applyAlignment="1">
      <alignment vertical="center"/>
    </xf>
    <xf numFmtId="169" fontId="1" fillId="2" borderId="4" xfId="1" applyNumberFormat="1" applyFill="1" applyBorder="1" applyAlignment="1">
      <alignment horizontal="center" vertical="center"/>
    </xf>
    <xf numFmtId="169" fontId="2" fillId="3" borderId="1" xfId="1" applyNumberFormat="1" applyFont="1" applyFill="1" applyBorder="1" applyAlignment="1">
      <alignment horizontal="center" vertical="center" wrapText="1"/>
    </xf>
    <xf numFmtId="169" fontId="2" fillId="3" borderId="3" xfId="1" applyNumberFormat="1" applyFont="1" applyFill="1" applyBorder="1" applyAlignment="1">
      <alignment horizontal="center" vertical="center" wrapText="1"/>
    </xf>
    <xf numFmtId="169" fontId="2" fillId="3" borderId="4" xfId="1" applyNumberFormat="1" applyFont="1" applyFill="1" applyBorder="1" applyAlignment="1">
      <alignment horizontal="center" vertical="center" wrapText="1"/>
    </xf>
    <xf numFmtId="169" fontId="2" fillId="3" borderId="6" xfId="1" applyNumberFormat="1" applyFont="1" applyFill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7" fontId="1" fillId="2" borderId="4" xfId="1" applyNumberFormat="1" applyFill="1" applyBorder="1" applyAlignment="1">
      <alignment horizontal="center" vertical="center"/>
    </xf>
    <xf numFmtId="167" fontId="1" fillId="2" borderId="5" xfId="1" applyNumberFormat="1" applyFill="1" applyBorder="1" applyAlignment="1">
      <alignment horizontal="center" vertical="center"/>
    </xf>
    <xf numFmtId="165" fontId="1" fillId="2" borderId="2" xfId="1" applyNumberFormat="1" applyFont="1" applyFill="1" applyBorder="1" applyAlignment="1">
      <alignment horizontal="center" vertical="center"/>
    </xf>
    <xf numFmtId="166" fontId="1" fillId="2" borderId="5" xfId="1" applyNumberFormat="1" applyFont="1" applyFill="1" applyBorder="1" applyAlignment="1">
      <alignment horizontal="right" vertical="center"/>
    </xf>
    <xf numFmtId="1" fontId="1" fillId="2" borderId="5" xfId="1" applyNumberFormat="1" applyFont="1" applyFill="1" applyBorder="1" applyAlignment="1">
      <alignment horizontal="right" vertical="center"/>
    </xf>
    <xf numFmtId="1" fontId="1" fillId="2" borderId="2" xfId="1" applyNumberFormat="1" applyFont="1" applyFill="1" applyBorder="1" applyAlignment="1">
      <alignment horizontal="right" vertical="center"/>
    </xf>
    <xf numFmtId="2" fontId="1" fillId="2" borderId="2" xfId="1" applyNumberFormat="1" applyFill="1" applyBorder="1" applyAlignment="1">
      <alignment horizontal="center" vertical="center"/>
    </xf>
    <xf numFmtId="2" fontId="1" fillId="2" borderId="3" xfId="1" applyNumberFormat="1" applyFill="1" applyBorder="1" applyAlignment="1">
      <alignment horizontal="center" vertical="center"/>
    </xf>
    <xf numFmtId="2" fontId="1" fillId="2" borderId="5" xfId="1" applyNumberFormat="1" applyFill="1" applyBorder="1" applyAlignment="1">
      <alignment horizontal="center" vertical="center"/>
    </xf>
    <xf numFmtId="2" fontId="1" fillId="2" borderId="6" xfId="1" applyNumberFormat="1" applyFill="1" applyBorder="1" applyAlignment="1">
      <alignment horizontal="center" vertical="center"/>
    </xf>
  </cellXfs>
  <cellStyles count="2">
    <cellStyle name="Normal" xfId="0" builtinId="0"/>
    <cellStyle name="Normal 2 2" xfId="1" xr:uid="{D7C18DC3-336F-458F-AE53-68F99904AB4B}"/>
  </cellStyles>
  <dxfs count="5">
    <dxf>
      <border>
        <bottom style="thin">
          <color theme="0" tint="-4.9989318521683403E-2"/>
        </bottom>
        <vertical/>
        <horizontal/>
      </border>
    </dxf>
    <dxf>
      <fill>
        <patternFill>
          <bgColor rgb="FFFDF0E9"/>
        </patternFill>
      </fill>
    </dxf>
    <dxf>
      <fill>
        <patternFill>
          <bgColor rgb="FFFDEFE7"/>
        </patternFill>
      </fill>
    </dxf>
    <dxf>
      <fill>
        <patternFill>
          <bgColor rgb="FFFEF5F0"/>
        </patternFill>
      </fill>
    </dxf>
    <dxf>
      <fill>
        <patternFill>
          <bgColor rgb="FFFEF5F0"/>
        </patternFill>
      </fill>
    </dxf>
  </dxfs>
  <tableStyles count="0" defaultTableStyle="TableStyleMedium2" defaultPivotStyle="PivotStyleLight16"/>
  <colors>
    <mruColors>
      <color rgb="FFFDEFE7"/>
      <color rgb="FFFDF0E9"/>
      <color rgb="FFCCFFCC"/>
      <color rgb="FFFEF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D1253-461B-4439-8800-C8ED0C2D0295}">
  <dimension ref="A1:N368"/>
  <sheetViews>
    <sheetView tabSelected="1" zoomScale="115" zoomScaleNormal="115" workbookViewId="0">
      <pane ySplit="4" topLeftCell="A5" activePane="bottomLeft" state="frozen"/>
      <selection pane="bottomLeft" sqref="A1:B1"/>
    </sheetView>
  </sheetViews>
  <sheetFormatPr defaultColWidth="9.140625" defaultRowHeight="12.75" x14ac:dyDescent="0.25"/>
  <cols>
    <col min="1" max="1" width="11.140625" style="54" customWidth="1"/>
    <col min="2" max="2" width="10.42578125" style="55" customWidth="1"/>
    <col min="3" max="3" width="10.85546875" style="4" bestFit="1" customWidth="1"/>
    <col min="4" max="4" width="8.7109375" style="56" customWidth="1"/>
    <col min="5" max="5" width="7.5703125" style="56" customWidth="1"/>
    <col min="6" max="6" width="8.5703125" style="57" customWidth="1"/>
    <col min="7" max="7" width="10.28515625" style="58" bestFit="1" customWidth="1"/>
    <col min="8" max="8" width="9" style="59" customWidth="1"/>
    <col min="9" max="9" width="12" style="57" customWidth="1"/>
    <col min="10" max="10" width="10.7109375" style="4" customWidth="1"/>
    <col min="11" max="11" width="16.42578125" style="60" customWidth="1"/>
    <col min="12" max="12" width="9.140625" style="61" customWidth="1"/>
    <col min="13" max="13" width="3.140625" style="2" customWidth="1"/>
    <col min="14" max="14" width="43.140625" style="62" customWidth="1"/>
    <col min="15" max="29" width="4.85546875" style="4" customWidth="1"/>
    <col min="30" max="16384" width="9.140625" style="4"/>
  </cols>
  <sheetData>
    <row r="1" spans="1:14" ht="15" customHeight="1" x14ac:dyDescent="0.25">
      <c r="A1" s="86" t="s">
        <v>4</v>
      </c>
      <c r="B1" s="87"/>
      <c r="C1" s="90" t="s">
        <v>5</v>
      </c>
      <c r="D1" s="90"/>
      <c r="E1" s="90"/>
      <c r="F1" s="90"/>
      <c r="G1" s="94">
        <v>6</v>
      </c>
      <c r="H1" s="95"/>
      <c r="I1" s="63"/>
      <c r="J1" s="93" t="s">
        <v>7</v>
      </c>
      <c r="K1" s="93"/>
      <c r="L1" s="1">
        <f ca="1">SUMIF(K5:K1493,"Utført",L5:L493)</f>
        <v>0</v>
      </c>
      <c r="N1" s="3"/>
    </row>
    <row r="2" spans="1:14" ht="15" customHeight="1" x14ac:dyDescent="0.25">
      <c r="A2" s="88">
        <f ca="1">NOW()</f>
        <v>43526.554003240744</v>
      </c>
      <c r="B2" s="89"/>
      <c r="C2" s="91" t="s">
        <v>6</v>
      </c>
      <c r="D2" s="91"/>
      <c r="E2" s="91"/>
      <c r="F2" s="91"/>
      <c r="G2" s="96">
        <v>0.5</v>
      </c>
      <c r="H2" s="97"/>
      <c r="I2" s="64"/>
      <c r="J2" s="92" t="s">
        <v>8</v>
      </c>
      <c r="K2" s="92"/>
      <c r="L2" s="5">
        <f>SUMIF(K5:K493,"Remains",L5:L493)</f>
        <v>-5.5000000000000089</v>
      </c>
      <c r="N2" s="3"/>
    </row>
    <row r="3" spans="1:14" s="17" customFormat="1" x14ac:dyDescent="0.25">
      <c r="A3" s="6"/>
      <c r="B3" s="7"/>
      <c r="C3" s="8"/>
      <c r="D3" s="9"/>
      <c r="E3" s="9"/>
      <c r="F3" s="10"/>
      <c r="G3" s="11"/>
      <c r="H3" s="12"/>
      <c r="I3" s="13" t="s">
        <v>14</v>
      </c>
      <c r="J3" s="14" t="s">
        <v>1</v>
      </c>
      <c r="K3" s="82"/>
      <c r="L3" s="83"/>
      <c r="M3" s="15"/>
      <c r="N3" s="16"/>
    </row>
    <row r="4" spans="1:14" s="17" customFormat="1" x14ac:dyDescent="0.25">
      <c r="A4" s="18" t="s">
        <v>3</v>
      </c>
      <c r="B4" s="19" t="s">
        <v>0</v>
      </c>
      <c r="C4" s="20" t="s">
        <v>9</v>
      </c>
      <c r="D4" s="21" t="s">
        <v>10</v>
      </c>
      <c r="E4" s="21" t="s">
        <v>11</v>
      </c>
      <c r="F4" s="22" t="s">
        <v>12</v>
      </c>
      <c r="G4" s="23" t="s">
        <v>13</v>
      </c>
      <c r="H4" s="24" t="s">
        <v>2</v>
      </c>
      <c r="I4" s="25" t="s">
        <v>9</v>
      </c>
      <c r="J4" s="26" t="s">
        <v>15</v>
      </c>
      <c r="K4" s="84" t="s">
        <v>16</v>
      </c>
      <c r="L4" s="85"/>
      <c r="M4" s="27"/>
      <c r="N4" s="28" t="s">
        <v>19</v>
      </c>
    </row>
    <row r="5" spans="1:14" x14ac:dyDescent="0.25">
      <c r="A5" s="29" t="str">
        <f>"Week " &amp;WEEKNUM(B7,21)</f>
        <v>Week 1</v>
      </c>
      <c r="B5" s="30">
        <v>43465</v>
      </c>
      <c r="C5" s="31" t="s">
        <v>21</v>
      </c>
      <c r="D5" s="32">
        <v>0.33333333333333331</v>
      </c>
      <c r="E5" s="32">
        <v>0.66666666666666663</v>
      </c>
      <c r="F5" s="33"/>
      <c r="G5" s="65">
        <f t="shared" ref="G5:G68" si="0">IF((IF(E5&lt;&gt;"",IF(D5&lt;&gt;"",(E5-D5)*24,0),0)+IF(F5&lt;&gt;"",F5,0))=0,"",IF(E5&lt;&gt;"",IF(D5&lt;&gt;"",(E5-D5)*24,0),0)+IF(F5&lt;&gt;"",F5,0))</f>
        <v>8</v>
      </c>
      <c r="H5" s="66">
        <f t="shared" ref="H5:H68" si="1">IF(G5="","",IF(G5&gt;=$G$1,$G$2,0))</f>
        <v>0.5</v>
      </c>
      <c r="I5" s="67">
        <v>7.5</v>
      </c>
      <c r="J5" s="68">
        <f t="shared" ref="J5:J68" si="2">IF(G5&lt;&gt;"",G5-H5-IF(I5&lt;&gt;"",I5,0),IF(I5&lt;&gt;"",-I5,""))</f>
        <v>0</v>
      </c>
      <c r="K5" s="69" t="s">
        <v>17</v>
      </c>
      <c r="L5" s="1">
        <f>SUM(I5:I11)</f>
        <v>37.5</v>
      </c>
      <c r="M5" s="34"/>
      <c r="N5" s="35" t="s">
        <v>35</v>
      </c>
    </row>
    <row r="6" spans="1:14" x14ac:dyDescent="0.25">
      <c r="A6" s="36"/>
      <c r="B6" s="37">
        <f t="shared" ref="B6:B69" si="3">B5+1</f>
        <v>43466</v>
      </c>
      <c r="C6" s="38" t="s">
        <v>22</v>
      </c>
      <c r="D6" s="32">
        <v>0.33333333333333331</v>
      </c>
      <c r="E6" s="32">
        <v>0.66666666666666663</v>
      </c>
      <c r="F6" s="39"/>
      <c r="G6" s="70">
        <f t="shared" si="0"/>
        <v>8</v>
      </c>
      <c r="H6" s="71">
        <f t="shared" si="1"/>
        <v>0.5</v>
      </c>
      <c r="I6" s="72">
        <v>7.5</v>
      </c>
      <c r="J6" s="73">
        <f t="shared" si="2"/>
        <v>0</v>
      </c>
      <c r="K6" s="74" t="s">
        <v>18</v>
      </c>
      <c r="L6" s="75">
        <f>SUM(G5:G11)-SUM(H5:H11)</f>
        <v>37.5</v>
      </c>
      <c r="M6" s="40"/>
      <c r="N6" s="41" t="s">
        <v>35</v>
      </c>
    </row>
    <row r="7" spans="1:14" x14ac:dyDescent="0.25">
      <c r="A7" s="36"/>
      <c r="B7" s="37">
        <f t="shared" si="3"/>
        <v>43467</v>
      </c>
      <c r="C7" s="38" t="s">
        <v>23</v>
      </c>
      <c r="D7" s="32">
        <v>0.33333333333333331</v>
      </c>
      <c r="E7" s="32">
        <v>0.66666666666666663</v>
      </c>
      <c r="F7" s="39"/>
      <c r="G7" s="70">
        <f t="shared" si="0"/>
        <v>8</v>
      </c>
      <c r="H7" s="71">
        <f t="shared" si="1"/>
        <v>0.5</v>
      </c>
      <c r="I7" s="72">
        <v>7.5</v>
      </c>
      <c r="J7" s="73">
        <f t="shared" si="2"/>
        <v>0</v>
      </c>
      <c r="K7" s="74" t="s">
        <v>20</v>
      </c>
      <c r="L7" s="75">
        <f>IF(SUM(G5:G11)&gt;0,SUM(J5:J11),)</f>
        <v>0</v>
      </c>
      <c r="M7" s="40"/>
      <c r="N7" s="41" t="s">
        <v>35</v>
      </c>
    </row>
    <row r="8" spans="1:14" x14ac:dyDescent="0.25">
      <c r="A8" s="36"/>
      <c r="B8" s="37">
        <f t="shared" si="3"/>
        <v>43468</v>
      </c>
      <c r="C8" s="38" t="s">
        <v>24</v>
      </c>
      <c r="D8" s="32">
        <v>0.33333333333333331</v>
      </c>
      <c r="E8" s="32">
        <v>0.66666666666666663</v>
      </c>
      <c r="F8" s="39"/>
      <c r="G8" s="70">
        <f t="shared" si="0"/>
        <v>8</v>
      </c>
      <c r="H8" s="71">
        <f t="shared" si="1"/>
        <v>0.5</v>
      </c>
      <c r="I8" s="72">
        <v>7.5</v>
      </c>
      <c r="J8" s="73">
        <f t="shared" si="2"/>
        <v>0</v>
      </c>
      <c r="K8" s="76"/>
      <c r="L8" s="75"/>
      <c r="M8" s="40"/>
      <c r="N8" s="41" t="s">
        <v>35</v>
      </c>
    </row>
    <row r="9" spans="1:14" x14ac:dyDescent="0.25">
      <c r="A9" s="36"/>
      <c r="B9" s="37">
        <f t="shared" si="3"/>
        <v>43469</v>
      </c>
      <c r="C9" s="38" t="s">
        <v>25</v>
      </c>
      <c r="D9" s="32">
        <v>0.33333333333333331</v>
      </c>
      <c r="E9" s="32">
        <v>0.66666666666666663</v>
      </c>
      <c r="F9" s="39"/>
      <c r="G9" s="70">
        <f t="shared" si="0"/>
        <v>8</v>
      </c>
      <c r="H9" s="71">
        <f t="shared" si="1"/>
        <v>0.5</v>
      </c>
      <c r="I9" s="72">
        <v>7.5</v>
      </c>
      <c r="J9" s="73">
        <f t="shared" si="2"/>
        <v>0</v>
      </c>
      <c r="K9" s="76"/>
      <c r="L9" s="75"/>
      <c r="M9" s="40"/>
      <c r="N9" s="41" t="s">
        <v>35</v>
      </c>
    </row>
    <row r="10" spans="1:14" x14ac:dyDescent="0.25">
      <c r="A10" s="36"/>
      <c r="B10" s="37">
        <f t="shared" si="3"/>
        <v>43470</v>
      </c>
      <c r="C10" s="38" t="s">
        <v>26</v>
      </c>
      <c r="D10" s="32"/>
      <c r="E10" s="32"/>
      <c r="F10" s="39"/>
      <c r="G10" s="70" t="str">
        <f t="shared" si="0"/>
        <v/>
      </c>
      <c r="H10" s="71" t="str">
        <f t="shared" si="1"/>
        <v/>
      </c>
      <c r="I10" s="72"/>
      <c r="J10" s="73" t="str">
        <f t="shared" si="2"/>
        <v/>
      </c>
      <c r="K10" s="76"/>
      <c r="L10" s="75"/>
      <c r="M10" s="40"/>
      <c r="N10" s="41"/>
    </row>
    <row r="11" spans="1:14" x14ac:dyDescent="0.25">
      <c r="A11" s="42"/>
      <c r="B11" s="43">
        <f t="shared" si="3"/>
        <v>43471</v>
      </c>
      <c r="C11" s="44" t="s">
        <v>27</v>
      </c>
      <c r="D11" s="45"/>
      <c r="E11" s="45"/>
      <c r="F11" s="46"/>
      <c r="G11" s="77" t="str">
        <f t="shared" si="0"/>
        <v/>
      </c>
      <c r="H11" s="78" t="str">
        <f t="shared" si="1"/>
        <v/>
      </c>
      <c r="I11" s="79"/>
      <c r="J11" s="80" t="str">
        <f t="shared" si="2"/>
        <v/>
      </c>
      <c r="K11" s="81"/>
      <c r="L11" s="5"/>
      <c r="M11" s="47"/>
      <c r="N11" s="48"/>
    </row>
    <row r="12" spans="1:14" x14ac:dyDescent="0.25">
      <c r="A12" s="29" t="str">
        <f>"Week " &amp;WEEKNUM(B14,21)</f>
        <v>Week 2</v>
      </c>
      <c r="B12" s="37">
        <f t="shared" si="3"/>
        <v>43472</v>
      </c>
      <c r="C12" s="31" t="s">
        <v>21</v>
      </c>
      <c r="D12" s="32">
        <v>0.33333333333333331</v>
      </c>
      <c r="E12" s="32">
        <v>0.66666666666666663</v>
      </c>
      <c r="F12" s="33"/>
      <c r="G12" s="65">
        <f t="shared" si="0"/>
        <v>8</v>
      </c>
      <c r="H12" s="66">
        <f t="shared" si="1"/>
        <v>0.5</v>
      </c>
      <c r="I12" s="67">
        <v>7.5</v>
      </c>
      <c r="J12" s="68">
        <f t="shared" si="2"/>
        <v>0</v>
      </c>
      <c r="K12" s="69" t="s">
        <v>17</v>
      </c>
      <c r="L12" s="1">
        <f>SUM(I12:I18)</f>
        <v>37.5</v>
      </c>
      <c r="M12" s="34"/>
      <c r="N12" s="35" t="s">
        <v>35</v>
      </c>
    </row>
    <row r="13" spans="1:14" x14ac:dyDescent="0.25">
      <c r="A13" s="36"/>
      <c r="B13" s="37">
        <f t="shared" si="3"/>
        <v>43473</v>
      </c>
      <c r="C13" s="38" t="s">
        <v>22</v>
      </c>
      <c r="D13" s="32">
        <v>0.33333333333333331</v>
      </c>
      <c r="E13" s="49">
        <v>0.66666666666666663</v>
      </c>
      <c r="F13" s="39"/>
      <c r="G13" s="70">
        <f t="shared" si="0"/>
        <v>8</v>
      </c>
      <c r="H13" s="71">
        <f t="shared" si="1"/>
        <v>0.5</v>
      </c>
      <c r="I13" s="72">
        <v>7.5</v>
      </c>
      <c r="J13" s="73">
        <f t="shared" si="2"/>
        <v>0</v>
      </c>
      <c r="K13" s="74" t="s">
        <v>18</v>
      </c>
      <c r="L13" s="75">
        <f>SUM(G12:G18)-SUM(H12:H18)</f>
        <v>37.5</v>
      </c>
      <c r="M13" s="40"/>
      <c r="N13" s="41" t="s">
        <v>35</v>
      </c>
    </row>
    <row r="14" spans="1:14" x14ac:dyDescent="0.25">
      <c r="A14" s="36"/>
      <c r="B14" s="37">
        <f t="shared" si="3"/>
        <v>43474</v>
      </c>
      <c r="C14" s="38" t="s">
        <v>23</v>
      </c>
      <c r="D14" s="32">
        <v>0.33333333333333331</v>
      </c>
      <c r="E14" s="32">
        <v>0.66666666666666663</v>
      </c>
      <c r="F14" s="39"/>
      <c r="G14" s="70">
        <f t="shared" si="0"/>
        <v>8</v>
      </c>
      <c r="H14" s="71">
        <f t="shared" si="1"/>
        <v>0.5</v>
      </c>
      <c r="I14" s="72">
        <v>7.5</v>
      </c>
      <c r="J14" s="73">
        <f t="shared" si="2"/>
        <v>0</v>
      </c>
      <c r="K14" s="74" t="s">
        <v>20</v>
      </c>
      <c r="L14" s="75">
        <f>IF(SUM(G12:G18)&gt;0,SUM(J12:J18),)</f>
        <v>0</v>
      </c>
      <c r="M14" s="40"/>
      <c r="N14" s="41" t="s">
        <v>35</v>
      </c>
    </row>
    <row r="15" spans="1:14" x14ac:dyDescent="0.25">
      <c r="A15" s="36"/>
      <c r="B15" s="37">
        <f t="shared" si="3"/>
        <v>43475</v>
      </c>
      <c r="C15" s="38" t="s">
        <v>24</v>
      </c>
      <c r="D15" s="32">
        <v>0.33333333333333331</v>
      </c>
      <c r="E15" s="32">
        <v>0.66666666666666663</v>
      </c>
      <c r="F15" s="39"/>
      <c r="G15" s="70">
        <f t="shared" si="0"/>
        <v>8</v>
      </c>
      <c r="H15" s="71">
        <f t="shared" si="1"/>
        <v>0.5</v>
      </c>
      <c r="I15" s="72">
        <v>7.5</v>
      </c>
      <c r="J15" s="73">
        <f t="shared" si="2"/>
        <v>0</v>
      </c>
      <c r="K15" s="76"/>
      <c r="L15" s="75"/>
      <c r="M15" s="40"/>
      <c r="N15" s="41" t="s">
        <v>35</v>
      </c>
    </row>
    <row r="16" spans="1:14" x14ac:dyDescent="0.25">
      <c r="A16" s="36"/>
      <c r="B16" s="37">
        <f t="shared" si="3"/>
        <v>43476</v>
      </c>
      <c r="C16" s="38" t="s">
        <v>25</v>
      </c>
      <c r="D16" s="32">
        <v>0.33333333333333331</v>
      </c>
      <c r="E16" s="32">
        <v>0.66666666666666663</v>
      </c>
      <c r="F16" s="39"/>
      <c r="G16" s="70">
        <f t="shared" si="0"/>
        <v>8</v>
      </c>
      <c r="H16" s="71">
        <f t="shared" si="1"/>
        <v>0.5</v>
      </c>
      <c r="I16" s="72">
        <v>7.5</v>
      </c>
      <c r="J16" s="73">
        <f t="shared" si="2"/>
        <v>0</v>
      </c>
      <c r="K16" s="76"/>
      <c r="L16" s="75"/>
      <c r="M16" s="40"/>
      <c r="N16" s="41" t="s">
        <v>35</v>
      </c>
    </row>
    <row r="17" spans="1:14" x14ac:dyDescent="0.25">
      <c r="A17" s="36"/>
      <c r="B17" s="37">
        <f t="shared" si="3"/>
        <v>43477</v>
      </c>
      <c r="C17" s="38" t="s">
        <v>26</v>
      </c>
      <c r="D17" s="32"/>
      <c r="E17" s="32"/>
      <c r="F17" s="39"/>
      <c r="G17" s="70" t="str">
        <f t="shared" si="0"/>
        <v/>
      </c>
      <c r="H17" s="71" t="str">
        <f t="shared" si="1"/>
        <v/>
      </c>
      <c r="I17" s="72"/>
      <c r="J17" s="73" t="str">
        <f t="shared" si="2"/>
        <v/>
      </c>
      <c r="K17" s="76"/>
      <c r="L17" s="75"/>
      <c r="M17" s="40"/>
      <c r="N17" s="41"/>
    </row>
    <row r="18" spans="1:14" x14ac:dyDescent="0.25">
      <c r="A18" s="42"/>
      <c r="B18" s="43">
        <f t="shared" si="3"/>
        <v>43478</v>
      </c>
      <c r="C18" s="44" t="s">
        <v>27</v>
      </c>
      <c r="D18" s="45"/>
      <c r="E18" s="45"/>
      <c r="F18" s="46"/>
      <c r="G18" s="77" t="str">
        <f t="shared" si="0"/>
        <v/>
      </c>
      <c r="H18" s="78" t="str">
        <f t="shared" si="1"/>
        <v/>
      </c>
      <c r="I18" s="79"/>
      <c r="J18" s="80" t="str">
        <f t="shared" si="2"/>
        <v/>
      </c>
      <c r="K18" s="81"/>
      <c r="L18" s="5"/>
      <c r="M18" s="47"/>
      <c r="N18" s="48"/>
    </row>
    <row r="19" spans="1:14" x14ac:dyDescent="0.25">
      <c r="A19" s="29" t="str">
        <f>"Week " &amp;WEEKNUM(B21,21)</f>
        <v>Week 3</v>
      </c>
      <c r="B19" s="37">
        <f t="shared" si="3"/>
        <v>43479</v>
      </c>
      <c r="C19" s="31" t="s">
        <v>21</v>
      </c>
      <c r="D19" s="32">
        <v>0.33333333333333331</v>
      </c>
      <c r="E19" s="32">
        <v>0.66666666666666663</v>
      </c>
      <c r="F19" s="33"/>
      <c r="G19" s="65">
        <f t="shared" si="0"/>
        <v>8</v>
      </c>
      <c r="H19" s="66">
        <f t="shared" si="1"/>
        <v>0.5</v>
      </c>
      <c r="I19" s="67">
        <v>7.5</v>
      </c>
      <c r="J19" s="68">
        <f t="shared" si="2"/>
        <v>0</v>
      </c>
      <c r="K19" s="69" t="s">
        <v>17</v>
      </c>
      <c r="L19" s="1">
        <f>SUM(I19:I25)</f>
        <v>37.5</v>
      </c>
      <c r="M19" s="34"/>
      <c r="N19" s="35" t="s">
        <v>35</v>
      </c>
    </row>
    <row r="20" spans="1:14" x14ac:dyDescent="0.25">
      <c r="A20" s="36"/>
      <c r="B20" s="37">
        <f t="shared" si="3"/>
        <v>43480</v>
      </c>
      <c r="C20" s="38" t="s">
        <v>22</v>
      </c>
      <c r="D20" s="32">
        <v>0.33333333333333331</v>
      </c>
      <c r="E20" s="32">
        <v>0.66666666666666663</v>
      </c>
      <c r="F20" s="39"/>
      <c r="G20" s="70">
        <f t="shared" si="0"/>
        <v>8</v>
      </c>
      <c r="H20" s="71">
        <f t="shared" si="1"/>
        <v>0.5</v>
      </c>
      <c r="I20" s="72">
        <v>7.5</v>
      </c>
      <c r="J20" s="73">
        <f t="shared" si="2"/>
        <v>0</v>
      </c>
      <c r="K20" s="74" t="s">
        <v>18</v>
      </c>
      <c r="L20" s="75">
        <f>SUM(G19:G25)-SUM(H19:H25)</f>
        <v>37.5</v>
      </c>
      <c r="M20" s="40"/>
      <c r="N20" s="41" t="s">
        <v>35</v>
      </c>
    </row>
    <row r="21" spans="1:14" x14ac:dyDescent="0.25">
      <c r="A21" s="36"/>
      <c r="B21" s="37">
        <f t="shared" si="3"/>
        <v>43481</v>
      </c>
      <c r="C21" s="38" t="s">
        <v>23</v>
      </c>
      <c r="D21" s="32">
        <v>0.33333333333333331</v>
      </c>
      <c r="E21" s="32">
        <v>0.66666666666666663</v>
      </c>
      <c r="F21" s="39"/>
      <c r="G21" s="70">
        <f t="shared" si="0"/>
        <v>8</v>
      </c>
      <c r="H21" s="71">
        <f t="shared" si="1"/>
        <v>0.5</v>
      </c>
      <c r="I21" s="72">
        <v>7.5</v>
      </c>
      <c r="J21" s="73">
        <f t="shared" si="2"/>
        <v>0</v>
      </c>
      <c r="K21" s="74" t="s">
        <v>20</v>
      </c>
      <c r="L21" s="75">
        <f>IF(SUM(G19:G25)&gt;0,SUM(J19:J25),)</f>
        <v>0</v>
      </c>
      <c r="M21" s="40"/>
      <c r="N21" s="41" t="s">
        <v>35</v>
      </c>
    </row>
    <row r="22" spans="1:14" x14ac:dyDescent="0.25">
      <c r="A22" s="36"/>
      <c r="B22" s="37">
        <f t="shared" si="3"/>
        <v>43482</v>
      </c>
      <c r="C22" s="38" t="s">
        <v>24</v>
      </c>
      <c r="D22" s="32">
        <v>0.33333333333333331</v>
      </c>
      <c r="E22" s="32">
        <v>0.66666666666666663</v>
      </c>
      <c r="F22" s="39"/>
      <c r="G22" s="70">
        <f t="shared" si="0"/>
        <v>8</v>
      </c>
      <c r="H22" s="71">
        <f t="shared" si="1"/>
        <v>0.5</v>
      </c>
      <c r="I22" s="72">
        <v>7.5</v>
      </c>
      <c r="J22" s="73">
        <f t="shared" si="2"/>
        <v>0</v>
      </c>
      <c r="K22" s="76"/>
      <c r="L22" s="75"/>
      <c r="M22" s="40"/>
      <c r="N22" s="41" t="s">
        <v>35</v>
      </c>
    </row>
    <row r="23" spans="1:14" x14ac:dyDescent="0.25">
      <c r="A23" s="36"/>
      <c r="B23" s="37">
        <f t="shared" si="3"/>
        <v>43483</v>
      </c>
      <c r="C23" s="38" t="s">
        <v>25</v>
      </c>
      <c r="D23" s="32">
        <v>0.33333333333333331</v>
      </c>
      <c r="E23" s="32">
        <v>0.66666666666666663</v>
      </c>
      <c r="F23" s="39"/>
      <c r="G23" s="70">
        <f t="shared" si="0"/>
        <v>8</v>
      </c>
      <c r="H23" s="71">
        <f t="shared" si="1"/>
        <v>0.5</v>
      </c>
      <c r="I23" s="72">
        <v>7.5</v>
      </c>
      <c r="J23" s="73">
        <f t="shared" si="2"/>
        <v>0</v>
      </c>
      <c r="K23" s="76"/>
      <c r="L23" s="75"/>
      <c r="M23" s="40"/>
      <c r="N23" s="41" t="s">
        <v>35</v>
      </c>
    </row>
    <row r="24" spans="1:14" x14ac:dyDescent="0.25">
      <c r="A24" s="36"/>
      <c r="B24" s="37">
        <f t="shared" si="3"/>
        <v>43484</v>
      </c>
      <c r="C24" s="38" t="s">
        <v>26</v>
      </c>
      <c r="D24" s="32"/>
      <c r="E24" s="32"/>
      <c r="F24" s="39"/>
      <c r="G24" s="70" t="str">
        <f t="shared" si="0"/>
        <v/>
      </c>
      <c r="H24" s="71" t="str">
        <f t="shared" si="1"/>
        <v/>
      </c>
      <c r="I24" s="72"/>
      <c r="J24" s="73" t="str">
        <f t="shared" si="2"/>
        <v/>
      </c>
      <c r="K24" s="76"/>
      <c r="L24" s="75"/>
      <c r="M24" s="40"/>
      <c r="N24" s="41"/>
    </row>
    <row r="25" spans="1:14" x14ac:dyDescent="0.25">
      <c r="A25" s="42"/>
      <c r="B25" s="43">
        <f t="shared" si="3"/>
        <v>43485</v>
      </c>
      <c r="C25" s="44" t="s">
        <v>27</v>
      </c>
      <c r="D25" s="45"/>
      <c r="E25" s="45"/>
      <c r="F25" s="46"/>
      <c r="G25" s="77" t="str">
        <f t="shared" si="0"/>
        <v/>
      </c>
      <c r="H25" s="78" t="str">
        <f t="shared" si="1"/>
        <v/>
      </c>
      <c r="I25" s="79"/>
      <c r="J25" s="80" t="str">
        <f t="shared" si="2"/>
        <v/>
      </c>
      <c r="K25" s="81"/>
      <c r="L25" s="5"/>
      <c r="M25" s="47"/>
      <c r="N25" s="48"/>
    </row>
    <row r="26" spans="1:14" x14ac:dyDescent="0.25">
      <c r="A26" s="29" t="str">
        <f>"Week " &amp;WEEKNUM(B28,21)</f>
        <v>Week 4</v>
      </c>
      <c r="B26" s="37">
        <f t="shared" si="3"/>
        <v>43486</v>
      </c>
      <c r="C26" s="31" t="s">
        <v>21</v>
      </c>
      <c r="D26" s="32">
        <v>0.33333333333333331</v>
      </c>
      <c r="E26" s="32">
        <v>0.66666666666666663</v>
      </c>
      <c r="F26" s="33"/>
      <c r="G26" s="65">
        <f t="shared" si="0"/>
        <v>8</v>
      </c>
      <c r="H26" s="66">
        <f t="shared" si="1"/>
        <v>0.5</v>
      </c>
      <c r="I26" s="67">
        <v>7.5</v>
      </c>
      <c r="J26" s="68">
        <f t="shared" si="2"/>
        <v>0</v>
      </c>
      <c r="K26" s="69" t="s">
        <v>17</v>
      </c>
      <c r="L26" s="1">
        <f>SUM(I26:I32)</f>
        <v>37.5</v>
      </c>
      <c r="M26" s="34"/>
      <c r="N26" s="35" t="s">
        <v>35</v>
      </c>
    </row>
    <row r="27" spans="1:14" x14ac:dyDescent="0.25">
      <c r="A27" s="36"/>
      <c r="B27" s="37">
        <f t="shared" si="3"/>
        <v>43487</v>
      </c>
      <c r="C27" s="38" t="s">
        <v>22</v>
      </c>
      <c r="D27" s="32">
        <v>0.33333333333333331</v>
      </c>
      <c r="E27" s="32">
        <v>0.66666666666666663</v>
      </c>
      <c r="F27" s="39"/>
      <c r="G27" s="70">
        <f t="shared" si="0"/>
        <v>8</v>
      </c>
      <c r="H27" s="71">
        <f t="shared" si="1"/>
        <v>0.5</v>
      </c>
      <c r="I27" s="72">
        <v>7.5</v>
      </c>
      <c r="J27" s="73">
        <f t="shared" si="2"/>
        <v>0</v>
      </c>
      <c r="K27" s="74" t="s">
        <v>18</v>
      </c>
      <c r="L27" s="75">
        <f>SUM(G26:G32)-SUM(H26:H32)</f>
        <v>37.5</v>
      </c>
      <c r="M27" s="40"/>
      <c r="N27" s="41" t="s">
        <v>35</v>
      </c>
    </row>
    <row r="28" spans="1:14" x14ac:dyDescent="0.25">
      <c r="A28" s="36"/>
      <c r="B28" s="37">
        <f t="shared" si="3"/>
        <v>43488</v>
      </c>
      <c r="C28" s="38" t="s">
        <v>23</v>
      </c>
      <c r="D28" s="32">
        <v>0.33333333333333331</v>
      </c>
      <c r="E28" s="32">
        <v>0.66666666666666663</v>
      </c>
      <c r="F28" s="39"/>
      <c r="G28" s="70">
        <f t="shared" si="0"/>
        <v>8</v>
      </c>
      <c r="H28" s="71">
        <f t="shared" si="1"/>
        <v>0.5</v>
      </c>
      <c r="I28" s="72">
        <v>7.5</v>
      </c>
      <c r="J28" s="73">
        <f t="shared" si="2"/>
        <v>0</v>
      </c>
      <c r="K28" s="74" t="s">
        <v>20</v>
      </c>
      <c r="L28" s="75">
        <f>IF(SUM(G26:G32)&gt;0,SUM(J26:J32),)</f>
        <v>0</v>
      </c>
      <c r="M28" s="40"/>
      <c r="N28" s="41" t="s">
        <v>35</v>
      </c>
    </row>
    <row r="29" spans="1:14" x14ac:dyDescent="0.25">
      <c r="A29" s="36"/>
      <c r="B29" s="37">
        <f t="shared" si="3"/>
        <v>43489</v>
      </c>
      <c r="C29" s="38" t="s">
        <v>24</v>
      </c>
      <c r="D29" s="32">
        <v>0.33333333333333331</v>
      </c>
      <c r="E29" s="32">
        <v>0.66666666666666663</v>
      </c>
      <c r="F29" s="39"/>
      <c r="G29" s="70">
        <f t="shared" si="0"/>
        <v>8</v>
      </c>
      <c r="H29" s="71">
        <f t="shared" si="1"/>
        <v>0.5</v>
      </c>
      <c r="I29" s="72">
        <v>7.5</v>
      </c>
      <c r="J29" s="73">
        <f t="shared" si="2"/>
        <v>0</v>
      </c>
      <c r="K29" s="76"/>
      <c r="L29" s="75"/>
      <c r="M29" s="40"/>
      <c r="N29" s="41" t="s">
        <v>35</v>
      </c>
    </row>
    <row r="30" spans="1:14" x14ac:dyDescent="0.25">
      <c r="A30" s="36"/>
      <c r="B30" s="37">
        <f t="shared" si="3"/>
        <v>43490</v>
      </c>
      <c r="C30" s="38" t="s">
        <v>25</v>
      </c>
      <c r="D30" s="32">
        <v>0.33333333333333331</v>
      </c>
      <c r="E30" s="32">
        <v>0.66666666666666663</v>
      </c>
      <c r="F30" s="39"/>
      <c r="G30" s="70">
        <f t="shared" si="0"/>
        <v>8</v>
      </c>
      <c r="H30" s="71">
        <f t="shared" si="1"/>
        <v>0.5</v>
      </c>
      <c r="I30" s="72">
        <v>7.5</v>
      </c>
      <c r="J30" s="73">
        <f t="shared" si="2"/>
        <v>0</v>
      </c>
      <c r="K30" s="76"/>
      <c r="L30" s="75"/>
      <c r="M30" s="40"/>
      <c r="N30" s="41" t="s">
        <v>35</v>
      </c>
    </row>
    <row r="31" spans="1:14" x14ac:dyDescent="0.25">
      <c r="A31" s="36"/>
      <c r="B31" s="37">
        <f t="shared" si="3"/>
        <v>43491</v>
      </c>
      <c r="C31" s="38" t="s">
        <v>26</v>
      </c>
      <c r="D31" s="32"/>
      <c r="E31" s="32"/>
      <c r="F31" s="39"/>
      <c r="G31" s="70" t="str">
        <f t="shared" si="0"/>
        <v/>
      </c>
      <c r="H31" s="71" t="str">
        <f t="shared" si="1"/>
        <v/>
      </c>
      <c r="I31" s="72"/>
      <c r="J31" s="73" t="str">
        <f t="shared" si="2"/>
        <v/>
      </c>
      <c r="K31" s="76"/>
      <c r="L31" s="75"/>
      <c r="M31" s="40"/>
      <c r="N31" s="41"/>
    </row>
    <row r="32" spans="1:14" x14ac:dyDescent="0.25">
      <c r="A32" s="42"/>
      <c r="B32" s="43">
        <f t="shared" si="3"/>
        <v>43492</v>
      </c>
      <c r="C32" s="44" t="s">
        <v>27</v>
      </c>
      <c r="D32" s="45"/>
      <c r="E32" s="45"/>
      <c r="F32" s="46"/>
      <c r="G32" s="77" t="str">
        <f t="shared" si="0"/>
        <v/>
      </c>
      <c r="H32" s="78" t="str">
        <f t="shared" si="1"/>
        <v/>
      </c>
      <c r="I32" s="79"/>
      <c r="J32" s="80" t="str">
        <f t="shared" si="2"/>
        <v/>
      </c>
      <c r="K32" s="81"/>
      <c r="L32" s="5"/>
      <c r="M32" s="47"/>
      <c r="N32" s="48"/>
    </row>
    <row r="33" spans="1:14" x14ac:dyDescent="0.25">
      <c r="A33" s="29" t="str">
        <f>"Week " &amp;WEEKNUM(B35,21)</f>
        <v>Week 5</v>
      </c>
      <c r="B33" s="37">
        <f t="shared" si="3"/>
        <v>43493</v>
      </c>
      <c r="C33" s="31" t="s">
        <v>21</v>
      </c>
      <c r="D33" s="32">
        <v>0.33333333333333331</v>
      </c>
      <c r="E33" s="32">
        <v>0.66666666666666663</v>
      </c>
      <c r="F33" s="33"/>
      <c r="G33" s="65">
        <f t="shared" si="0"/>
        <v>8</v>
      </c>
      <c r="H33" s="66">
        <f t="shared" si="1"/>
        <v>0.5</v>
      </c>
      <c r="I33" s="67">
        <v>7.5</v>
      </c>
      <c r="J33" s="68">
        <f t="shared" si="2"/>
        <v>0</v>
      </c>
      <c r="K33" s="69" t="s">
        <v>17</v>
      </c>
      <c r="L33" s="1">
        <f>SUM(I33:I39)</f>
        <v>37.5</v>
      </c>
      <c r="M33" s="34"/>
      <c r="N33" s="35" t="s">
        <v>35</v>
      </c>
    </row>
    <row r="34" spans="1:14" x14ac:dyDescent="0.25">
      <c r="A34" s="36"/>
      <c r="B34" s="37">
        <f t="shared" si="3"/>
        <v>43494</v>
      </c>
      <c r="C34" s="38" t="s">
        <v>22</v>
      </c>
      <c r="D34" s="32">
        <v>0.33333333333333331</v>
      </c>
      <c r="E34" s="32">
        <v>0.66666666666666663</v>
      </c>
      <c r="F34" s="39"/>
      <c r="G34" s="70">
        <f t="shared" si="0"/>
        <v>8</v>
      </c>
      <c r="H34" s="71">
        <f t="shared" si="1"/>
        <v>0.5</v>
      </c>
      <c r="I34" s="72">
        <v>7.5</v>
      </c>
      <c r="J34" s="73">
        <f t="shared" si="2"/>
        <v>0</v>
      </c>
      <c r="K34" s="74" t="s">
        <v>18</v>
      </c>
      <c r="L34" s="75">
        <f>SUM(G33:G39)-SUM(H33:H39)</f>
        <v>38</v>
      </c>
      <c r="M34" s="40"/>
      <c r="N34" s="41" t="s">
        <v>35</v>
      </c>
    </row>
    <row r="35" spans="1:14" x14ac:dyDescent="0.25">
      <c r="A35" s="36"/>
      <c r="B35" s="37">
        <f t="shared" si="3"/>
        <v>43495</v>
      </c>
      <c r="C35" s="38" t="s">
        <v>23</v>
      </c>
      <c r="D35" s="32">
        <v>0.33333333333333331</v>
      </c>
      <c r="E35" s="32">
        <v>0.66666666666666663</v>
      </c>
      <c r="F35" s="39"/>
      <c r="G35" s="70">
        <f t="shared" si="0"/>
        <v>8</v>
      </c>
      <c r="H35" s="71">
        <f t="shared" si="1"/>
        <v>0.5</v>
      </c>
      <c r="I35" s="72">
        <v>7.5</v>
      </c>
      <c r="J35" s="73">
        <f t="shared" si="2"/>
        <v>0</v>
      </c>
      <c r="K35" s="74" t="s">
        <v>20</v>
      </c>
      <c r="L35" s="75">
        <f>IF(SUM(G33:G39)&gt;0,SUM(J33:J39),)</f>
        <v>0.5</v>
      </c>
      <c r="M35" s="40"/>
      <c r="N35" s="41" t="s">
        <v>35</v>
      </c>
    </row>
    <row r="36" spans="1:14" x14ac:dyDescent="0.25">
      <c r="A36" s="36"/>
      <c r="B36" s="37">
        <f t="shared" si="3"/>
        <v>43496</v>
      </c>
      <c r="C36" s="38" t="s">
        <v>24</v>
      </c>
      <c r="D36" s="32">
        <v>0.33333333333333331</v>
      </c>
      <c r="E36" s="32">
        <v>0.66666666666666663</v>
      </c>
      <c r="F36" s="39"/>
      <c r="G36" s="70">
        <f t="shared" si="0"/>
        <v>8</v>
      </c>
      <c r="H36" s="71">
        <f t="shared" si="1"/>
        <v>0.5</v>
      </c>
      <c r="I36" s="72">
        <v>7.5</v>
      </c>
      <c r="J36" s="73">
        <f t="shared" si="2"/>
        <v>0</v>
      </c>
      <c r="K36" s="76"/>
      <c r="L36" s="75"/>
      <c r="M36" s="40"/>
      <c r="N36" s="41" t="s">
        <v>35</v>
      </c>
    </row>
    <row r="37" spans="1:14" x14ac:dyDescent="0.25">
      <c r="A37" s="36"/>
      <c r="B37" s="37">
        <f t="shared" si="3"/>
        <v>43497</v>
      </c>
      <c r="C37" s="38" t="s">
        <v>25</v>
      </c>
      <c r="D37" s="32">
        <v>0.3125</v>
      </c>
      <c r="E37" s="32">
        <v>0.66666666666666663</v>
      </c>
      <c r="F37" s="39"/>
      <c r="G37" s="70">
        <f t="shared" si="0"/>
        <v>8.5</v>
      </c>
      <c r="H37" s="71">
        <f t="shared" si="1"/>
        <v>0.5</v>
      </c>
      <c r="I37" s="72">
        <v>7.5</v>
      </c>
      <c r="J37" s="73">
        <f t="shared" si="2"/>
        <v>0.5</v>
      </c>
      <c r="K37" s="76"/>
      <c r="L37" s="75"/>
      <c r="M37" s="40"/>
      <c r="N37" s="41" t="s">
        <v>34</v>
      </c>
    </row>
    <row r="38" spans="1:14" x14ac:dyDescent="0.25">
      <c r="A38" s="36"/>
      <c r="B38" s="37">
        <f t="shared" si="3"/>
        <v>43498</v>
      </c>
      <c r="C38" s="38" t="s">
        <v>26</v>
      </c>
      <c r="D38" s="32"/>
      <c r="E38" s="32"/>
      <c r="F38" s="39"/>
      <c r="G38" s="70" t="str">
        <f t="shared" si="0"/>
        <v/>
      </c>
      <c r="H38" s="71" t="str">
        <f t="shared" si="1"/>
        <v/>
      </c>
      <c r="I38" s="72"/>
      <c r="J38" s="73" t="str">
        <f t="shared" si="2"/>
        <v/>
      </c>
      <c r="K38" s="76"/>
      <c r="L38" s="75"/>
      <c r="M38" s="40"/>
      <c r="N38" s="41"/>
    </row>
    <row r="39" spans="1:14" x14ac:dyDescent="0.25">
      <c r="A39" s="42"/>
      <c r="B39" s="43">
        <f t="shared" si="3"/>
        <v>43499</v>
      </c>
      <c r="C39" s="44" t="s">
        <v>27</v>
      </c>
      <c r="D39" s="45"/>
      <c r="E39" s="45"/>
      <c r="F39" s="46"/>
      <c r="G39" s="77" t="str">
        <f t="shared" si="0"/>
        <v/>
      </c>
      <c r="H39" s="78" t="str">
        <f t="shared" si="1"/>
        <v/>
      </c>
      <c r="I39" s="79"/>
      <c r="J39" s="80" t="str">
        <f t="shared" si="2"/>
        <v/>
      </c>
      <c r="K39" s="81"/>
      <c r="L39" s="5"/>
      <c r="M39" s="47"/>
      <c r="N39" s="48"/>
    </row>
    <row r="40" spans="1:14" x14ac:dyDescent="0.25">
      <c r="A40" s="29" t="str">
        <f>"Week " &amp;WEEKNUM(B42,21)</f>
        <v>Week 6</v>
      </c>
      <c r="B40" s="37">
        <f t="shared" si="3"/>
        <v>43500</v>
      </c>
      <c r="C40" s="31" t="s">
        <v>21</v>
      </c>
      <c r="D40" s="32">
        <v>0.29166666666666669</v>
      </c>
      <c r="E40" s="32">
        <v>0.66666666666666663</v>
      </c>
      <c r="F40" s="33">
        <v>2</v>
      </c>
      <c r="G40" s="65">
        <f t="shared" si="0"/>
        <v>10.999999999999998</v>
      </c>
      <c r="H40" s="66">
        <f t="shared" si="1"/>
        <v>0.5</v>
      </c>
      <c r="I40" s="67">
        <v>7.5</v>
      </c>
      <c r="J40" s="68">
        <f t="shared" si="2"/>
        <v>2.9999999999999982</v>
      </c>
      <c r="K40" s="69" t="s">
        <v>17</v>
      </c>
      <c r="L40" s="1">
        <f>SUM(I40:I46)</f>
        <v>37.5</v>
      </c>
      <c r="M40" s="34"/>
      <c r="N40" s="35" t="s">
        <v>37</v>
      </c>
    </row>
    <row r="41" spans="1:14" x14ac:dyDescent="0.25">
      <c r="A41" s="36"/>
      <c r="B41" s="37">
        <f t="shared" si="3"/>
        <v>43501</v>
      </c>
      <c r="C41" s="38" t="s">
        <v>22</v>
      </c>
      <c r="D41" s="32">
        <v>0.29166666666666702</v>
      </c>
      <c r="E41" s="32">
        <v>0.625</v>
      </c>
      <c r="F41" s="39">
        <v>4</v>
      </c>
      <c r="G41" s="70">
        <f t="shared" si="0"/>
        <v>11.999999999999991</v>
      </c>
      <c r="H41" s="71">
        <f t="shared" si="1"/>
        <v>0.5</v>
      </c>
      <c r="I41" s="72">
        <v>7.5</v>
      </c>
      <c r="J41" s="73">
        <f t="shared" si="2"/>
        <v>3.9999999999999911</v>
      </c>
      <c r="K41" s="74" t="s">
        <v>18</v>
      </c>
      <c r="L41" s="75">
        <f>SUM(G40:G46)-SUM(H40:H46)</f>
        <v>37.499999999999986</v>
      </c>
      <c r="M41" s="40"/>
      <c r="N41" s="41" t="s">
        <v>37</v>
      </c>
    </row>
    <row r="42" spans="1:14" x14ac:dyDescent="0.25">
      <c r="A42" s="36"/>
      <c r="B42" s="37">
        <f t="shared" si="3"/>
        <v>43502</v>
      </c>
      <c r="C42" s="38" t="s">
        <v>23</v>
      </c>
      <c r="D42" s="32">
        <v>0.27083333333333331</v>
      </c>
      <c r="E42" s="32">
        <v>0.66666666666666663</v>
      </c>
      <c r="F42" s="39"/>
      <c r="G42" s="70">
        <f t="shared" si="0"/>
        <v>9.5</v>
      </c>
      <c r="H42" s="71">
        <f t="shared" si="1"/>
        <v>0.5</v>
      </c>
      <c r="I42" s="72">
        <v>7.5</v>
      </c>
      <c r="J42" s="73">
        <f t="shared" si="2"/>
        <v>1.5</v>
      </c>
      <c r="K42" s="74" t="s">
        <v>20</v>
      </c>
      <c r="L42" s="75">
        <f>IF(SUM(G40:G46)&gt;0,SUM(J40:J46),)</f>
        <v>-1.0658141036401503E-14</v>
      </c>
      <c r="M42" s="40"/>
      <c r="N42" s="41" t="s">
        <v>37</v>
      </c>
    </row>
    <row r="43" spans="1:14" x14ac:dyDescent="0.25">
      <c r="A43" s="36"/>
      <c r="B43" s="37">
        <f t="shared" si="3"/>
        <v>43503</v>
      </c>
      <c r="C43" s="38" t="s">
        <v>24</v>
      </c>
      <c r="D43" s="32">
        <v>0.29166666666666669</v>
      </c>
      <c r="E43" s="32">
        <v>0.58333333333333337</v>
      </c>
      <c r="F43" s="39"/>
      <c r="G43" s="70">
        <f t="shared" si="0"/>
        <v>7</v>
      </c>
      <c r="H43" s="71">
        <f t="shared" si="1"/>
        <v>0.5</v>
      </c>
      <c r="I43" s="72">
        <v>7.5</v>
      </c>
      <c r="J43" s="73">
        <f t="shared" si="2"/>
        <v>-1</v>
      </c>
      <c r="K43" s="76"/>
      <c r="L43" s="75"/>
      <c r="M43" s="40"/>
      <c r="N43" s="41" t="s">
        <v>36</v>
      </c>
    </row>
    <row r="44" spans="1:14" x14ac:dyDescent="0.25">
      <c r="A44" s="36"/>
      <c r="B44" s="37">
        <f t="shared" si="3"/>
        <v>43504</v>
      </c>
      <c r="C44" s="38" t="s">
        <v>25</v>
      </c>
      <c r="D44" s="32"/>
      <c r="E44" s="32"/>
      <c r="F44" s="39"/>
      <c r="G44" s="70" t="str">
        <f t="shared" si="0"/>
        <v/>
      </c>
      <c r="H44" s="71" t="str">
        <f t="shared" si="1"/>
        <v/>
      </c>
      <c r="I44" s="72">
        <v>7.5</v>
      </c>
      <c r="J44" s="73">
        <f t="shared" si="2"/>
        <v>-7.5</v>
      </c>
      <c r="K44" s="76"/>
      <c r="L44" s="75"/>
      <c r="M44" s="40"/>
      <c r="N44" s="41" t="s">
        <v>36</v>
      </c>
    </row>
    <row r="45" spans="1:14" x14ac:dyDescent="0.25">
      <c r="A45" s="36"/>
      <c r="B45" s="37">
        <f t="shared" si="3"/>
        <v>43505</v>
      </c>
      <c r="C45" s="38" t="s">
        <v>26</v>
      </c>
      <c r="D45" s="32"/>
      <c r="E45" s="32"/>
      <c r="F45" s="39"/>
      <c r="G45" s="70" t="str">
        <f t="shared" si="0"/>
        <v/>
      </c>
      <c r="H45" s="71" t="str">
        <f t="shared" si="1"/>
        <v/>
      </c>
      <c r="I45" s="72"/>
      <c r="J45" s="73" t="str">
        <f t="shared" si="2"/>
        <v/>
      </c>
      <c r="K45" s="76"/>
      <c r="L45" s="75"/>
      <c r="M45" s="40"/>
      <c r="N45" s="41" t="s">
        <v>36</v>
      </c>
    </row>
    <row r="46" spans="1:14" x14ac:dyDescent="0.25">
      <c r="A46" s="42"/>
      <c r="B46" s="43">
        <f t="shared" si="3"/>
        <v>43506</v>
      </c>
      <c r="C46" s="44" t="s">
        <v>27</v>
      </c>
      <c r="D46" s="45"/>
      <c r="E46" s="45"/>
      <c r="F46" s="46"/>
      <c r="G46" s="77" t="str">
        <f t="shared" si="0"/>
        <v/>
      </c>
      <c r="H46" s="78" t="str">
        <f t="shared" si="1"/>
        <v/>
      </c>
      <c r="I46" s="79"/>
      <c r="J46" s="80" t="str">
        <f t="shared" si="2"/>
        <v/>
      </c>
      <c r="K46" s="81"/>
      <c r="L46" s="5"/>
      <c r="M46" s="47"/>
      <c r="N46" s="48" t="s">
        <v>36</v>
      </c>
    </row>
    <row r="47" spans="1:14" x14ac:dyDescent="0.25">
      <c r="A47" s="29" t="str">
        <f>"Week " &amp;WEEKNUM(B49,21)</f>
        <v>Week 7</v>
      </c>
      <c r="B47" s="37">
        <f t="shared" si="3"/>
        <v>43507</v>
      </c>
      <c r="C47" s="31" t="s">
        <v>21</v>
      </c>
      <c r="D47" s="32">
        <v>0.3125</v>
      </c>
      <c r="E47" s="32">
        <v>0.66666666666666663</v>
      </c>
      <c r="F47" s="33"/>
      <c r="G47" s="65">
        <f t="shared" si="0"/>
        <v>8.5</v>
      </c>
      <c r="H47" s="66">
        <f t="shared" si="1"/>
        <v>0.5</v>
      </c>
      <c r="I47" s="67">
        <v>7.5</v>
      </c>
      <c r="J47" s="68">
        <f t="shared" si="2"/>
        <v>0.5</v>
      </c>
      <c r="K47" s="69" t="s">
        <v>17</v>
      </c>
      <c r="L47" s="1">
        <f>SUM(I47:I53)</f>
        <v>37.5</v>
      </c>
      <c r="M47" s="34"/>
      <c r="N47" s="35" t="s">
        <v>31</v>
      </c>
    </row>
    <row r="48" spans="1:14" x14ac:dyDescent="0.25">
      <c r="A48" s="36"/>
      <c r="B48" s="37">
        <f t="shared" si="3"/>
        <v>43508</v>
      </c>
      <c r="C48" s="38" t="s">
        <v>22</v>
      </c>
      <c r="D48" s="32">
        <v>0.3125</v>
      </c>
      <c r="E48" s="32">
        <v>0.58333333333333337</v>
      </c>
      <c r="F48" s="39">
        <v>1</v>
      </c>
      <c r="G48" s="70">
        <f t="shared" si="0"/>
        <v>7.5000000000000009</v>
      </c>
      <c r="H48" s="71">
        <f t="shared" si="1"/>
        <v>0.5</v>
      </c>
      <c r="I48" s="72">
        <v>7.5</v>
      </c>
      <c r="J48" s="73">
        <f t="shared" si="2"/>
        <v>-0.49999999999999911</v>
      </c>
      <c r="K48" s="74" t="s">
        <v>18</v>
      </c>
      <c r="L48" s="75">
        <f>SUM(G47:G53)-SUM(H47:H53)</f>
        <v>37.5</v>
      </c>
      <c r="M48" s="40"/>
      <c r="N48" s="41" t="s">
        <v>29</v>
      </c>
    </row>
    <row r="49" spans="1:14" x14ac:dyDescent="0.25">
      <c r="A49" s="36"/>
      <c r="B49" s="37">
        <f t="shared" si="3"/>
        <v>43509</v>
      </c>
      <c r="C49" s="38" t="s">
        <v>23</v>
      </c>
      <c r="D49" s="32">
        <v>0.33333333333333331</v>
      </c>
      <c r="E49" s="32">
        <v>0.66666666666666663</v>
      </c>
      <c r="F49" s="39"/>
      <c r="G49" s="70">
        <f t="shared" si="0"/>
        <v>8</v>
      </c>
      <c r="H49" s="71">
        <f t="shared" si="1"/>
        <v>0.5</v>
      </c>
      <c r="I49" s="72">
        <v>7.5</v>
      </c>
      <c r="J49" s="73">
        <f t="shared" si="2"/>
        <v>0</v>
      </c>
      <c r="K49" s="74" t="s">
        <v>20</v>
      </c>
      <c r="L49" s="75">
        <f>IF(SUM(G47:G53)&gt;0,SUM(J47:J53),)</f>
        <v>8.8817841970012523E-16</v>
      </c>
      <c r="M49" s="40"/>
      <c r="N49" s="41" t="s">
        <v>32</v>
      </c>
    </row>
    <row r="50" spans="1:14" x14ac:dyDescent="0.25">
      <c r="A50" s="36"/>
      <c r="B50" s="37">
        <f t="shared" si="3"/>
        <v>43510</v>
      </c>
      <c r="C50" s="38" t="s">
        <v>24</v>
      </c>
      <c r="D50" s="32">
        <v>0.33333333333333331</v>
      </c>
      <c r="E50" s="32">
        <v>0.66666666666666663</v>
      </c>
      <c r="F50" s="39"/>
      <c r="G50" s="70">
        <f t="shared" si="0"/>
        <v>8</v>
      </c>
      <c r="H50" s="71">
        <f t="shared" si="1"/>
        <v>0.5</v>
      </c>
      <c r="I50" s="72">
        <v>7.5</v>
      </c>
      <c r="J50" s="73">
        <f t="shared" si="2"/>
        <v>0</v>
      </c>
      <c r="K50" s="76"/>
      <c r="L50" s="75"/>
      <c r="M50" s="40"/>
      <c r="N50" s="41" t="s">
        <v>33</v>
      </c>
    </row>
    <row r="51" spans="1:14" x14ac:dyDescent="0.25">
      <c r="A51" s="36"/>
      <c r="B51" s="37">
        <f t="shared" si="3"/>
        <v>43511</v>
      </c>
      <c r="C51" s="38" t="s">
        <v>25</v>
      </c>
      <c r="D51" s="32">
        <v>0.33333333333333331</v>
      </c>
      <c r="E51" s="32">
        <v>0.66666666666666663</v>
      </c>
      <c r="F51" s="39"/>
      <c r="G51" s="70">
        <f t="shared" si="0"/>
        <v>8</v>
      </c>
      <c r="H51" s="71">
        <f t="shared" si="1"/>
        <v>0.5</v>
      </c>
      <c r="I51" s="72">
        <v>7.5</v>
      </c>
      <c r="J51" s="73">
        <f t="shared" si="2"/>
        <v>0</v>
      </c>
      <c r="K51" s="76"/>
      <c r="L51" s="75"/>
      <c r="M51" s="40"/>
      <c r="N51" s="41" t="s">
        <v>28</v>
      </c>
    </row>
    <row r="52" spans="1:14" x14ac:dyDescent="0.25">
      <c r="A52" s="36"/>
      <c r="B52" s="37">
        <f t="shared" si="3"/>
        <v>43512</v>
      </c>
      <c r="C52" s="38" t="s">
        <v>26</v>
      </c>
      <c r="D52" s="32"/>
      <c r="E52" s="32"/>
      <c r="F52" s="39"/>
      <c r="G52" s="70" t="str">
        <f t="shared" si="0"/>
        <v/>
      </c>
      <c r="H52" s="71" t="str">
        <f t="shared" si="1"/>
        <v/>
      </c>
      <c r="I52" s="72"/>
      <c r="J52" s="73" t="str">
        <f t="shared" si="2"/>
        <v/>
      </c>
      <c r="K52" s="76"/>
      <c r="L52" s="75"/>
      <c r="M52" s="40"/>
      <c r="N52" s="41"/>
    </row>
    <row r="53" spans="1:14" x14ac:dyDescent="0.25">
      <c r="A53" s="42"/>
      <c r="B53" s="43">
        <f t="shared" si="3"/>
        <v>43513</v>
      </c>
      <c r="C53" s="44" t="s">
        <v>27</v>
      </c>
      <c r="D53" s="45"/>
      <c r="E53" s="45"/>
      <c r="F53" s="46"/>
      <c r="G53" s="77" t="str">
        <f t="shared" si="0"/>
        <v/>
      </c>
      <c r="H53" s="78" t="str">
        <f t="shared" si="1"/>
        <v/>
      </c>
      <c r="I53" s="79"/>
      <c r="J53" s="80" t="str">
        <f t="shared" si="2"/>
        <v/>
      </c>
      <c r="K53" s="81"/>
      <c r="L53" s="5"/>
      <c r="M53" s="47"/>
      <c r="N53" s="48"/>
    </row>
    <row r="54" spans="1:14" x14ac:dyDescent="0.25">
      <c r="A54" s="29" t="str">
        <f>"Week " &amp;WEEKNUM(B56,21)</f>
        <v>Week 8</v>
      </c>
      <c r="B54" s="37">
        <f t="shared" si="3"/>
        <v>43514</v>
      </c>
      <c r="C54" s="31" t="s">
        <v>21</v>
      </c>
      <c r="D54" s="32">
        <v>0.33333333333333331</v>
      </c>
      <c r="E54" s="32">
        <v>0.66666666666666663</v>
      </c>
      <c r="F54" s="33">
        <v>2.5</v>
      </c>
      <c r="G54" s="65">
        <f t="shared" si="0"/>
        <v>10.5</v>
      </c>
      <c r="H54" s="66">
        <f t="shared" si="1"/>
        <v>0.5</v>
      </c>
      <c r="I54" s="67">
        <v>7.5</v>
      </c>
      <c r="J54" s="68">
        <f t="shared" si="2"/>
        <v>2.5</v>
      </c>
      <c r="K54" s="69" t="s">
        <v>17</v>
      </c>
      <c r="L54" s="1">
        <f>SUM(I54:I60)</f>
        <v>37.5</v>
      </c>
      <c r="M54" s="34"/>
      <c r="N54" s="35" t="s">
        <v>28</v>
      </c>
    </row>
    <row r="55" spans="1:14" x14ac:dyDescent="0.25">
      <c r="A55" s="36"/>
      <c r="B55" s="37">
        <f t="shared" si="3"/>
        <v>43515</v>
      </c>
      <c r="C55" s="38" t="s">
        <v>22</v>
      </c>
      <c r="D55" s="32">
        <v>0.33333333333333331</v>
      </c>
      <c r="E55" s="32">
        <v>0.66666666666666663</v>
      </c>
      <c r="F55" s="39"/>
      <c r="G55" s="70">
        <f t="shared" si="0"/>
        <v>8</v>
      </c>
      <c r="H55" s="71">
        <f t="shared" si="1"/>
        <v>0.5</v>
      </c>
      <c r="I55" s="72">
        <v>7.5</v>
      </c>
      <c r="J55" s="73">
        <f t="shared" si="2"/>
        <v>0</v>
      </c>
      <c r="K55" s="74" t="s">
        <v>18</v>
      </c>
      <c r="L55" s="75">
        <f>SUM(G54:G60)-SUM(H54:H60)</f>
        <v>37.5</v>
      </c>
      <c r="M55" s="40"/>
      <c r="N55" s="41" t="s">
        <v>28</v>
      </c>
    </row>
    <row r="56" spans="1:14" x14ac:dyDescent="0.25">
      <c r="A56" s="36"/>
      <c r="B56" s="37">
        <f t="shared" si="3"/>
        <v>43516</v>
      </c>
      <c r="C56" s="38" t="s">
        <v>23</v>
      </c>
      <c r="D56" s="32">
        <v>0.33333333333333331</v>
      </c>
      <c r="E56" s="32">
        <v>0.66666666666666663</v>
      </c>
      <c r="F56" s="39">
        <v>1</v>
      </c>
      <c r="G56" s="70">
        <f t="shared" si="0"/>
        <v>9</v>
      </c>
      <c r="H56" s="71">
        <f t="shared" si="1"/>
        <v>0.5</v>
      </c>
      <c r="I56" s="72">
        <v>7.5</v>
      </c>
      <c r="J56" s="73">
        <f t="shared" si="2"/>
        <v>1</v>
      </c>
      <c r="K56" s="74" t="s">
        <v>20</v>
      </c>
      <c r="L56" s="75">
        <f>IF(SUM(G54:G60)&gt;0,SUM(J54:J60),)</f>
        <v>0</v>
      </c>
      <c r="M56" s="40"/>
      <c r="N56" s="41" t="s">
        <v>28</v>
      </c>
    </row>
    <row r="57" spans="1:14" x14ac:dyDescent="0.25">
      <c r="A57" s="36"/>
      <c r="B57" s="37">
        <f t="shared" si="3"/>
        <v>43517</v>
      </c>
      <c r="C57" s="38" t="s">
        <v>24</v>
      </c>
      <c r="D57" s="32">
        <v>0.33333333333333331</v>
      </c>
      <c r="E57" s="32">
        <v>0.66666666666666663</v>
      </c>
      <c r="F57" s="39">
        <v>2</v>
      </c>
      <c r="G57" s="70">
        <f t="shared" si="0"/>
        <v>10</v>
      </c>
      <c r="H57" s="71">
        <f t="shared" si="1"/>
        <v>0.5</v>
      </c>
      <c r="I57" s="72">
        <v>7.5</v>
      </c>
      <c r="J57" s="73">
        <f t="shared" si="2"/>
        <v>2</v>
      </c>
      <c r="K57" s="76"/>
      <c r="L57" s="75"/>
      <c r="M57" s="40"/>
      <c r="N57" s="41" t="s">
        <v>29</v>
      </c>
    </row>
    <row r="58" spans="1:14" x14ac:dyDescent="0.25">
      <c r="A58" s="36"/>
      <c r="B58" s="37">
        <f t="shared" si="3"/>
        <v>43518</v>
      </c>
      <c r="C58" s="38" t="s">
        <v>25</v>
      </c>
      <c r="D58" s="32"/>
      <c r="E58" s="32"/>
      <c r="F58" s="39"/>
      <c r="G58" s="70" t="str">
        <f t="shared" si="0"/>
        <v/>
      </c>
      <c r="H58" s="71" t="str">
        <f t="shared" si="1"/>
        <v/>
      </c>
      <c r="I58" s="72">
        <v>7.5</v>
      </c>
      <c r="J58" s="73">
        <f t="shared" si="2"/>
        <v>-7.5</v>
      </c>
      <c r="K58" s="76"/>
      <c r="L58" s="75"/>
      <c r="M58" s="40"/>
      <c r="N58" s="41" t="s">
        <v>30</v>
      </c>
    </row>
    <row r="59" spans="1:14" x14ac:dyDescent="0.25">
      <c r="A59" s="36"/>
      <c r="B59" s="37">
        <f t="shared" si="3"/>
        <v>43519</v>
      </c>
      <c r="C59" s="38" t="s">
        <v>26</v>
      </c>
      <c r="D59" s="32">
        <v>0.45833333333333331</v>
      </c>
      <c r="E59" s="32">
        <v>0.54166666666666663</v>
      </c>
      <c r="F59" s="39"/>
      <c r="G59" s="70">
        <f t="shared" si="0"/>
        <v>1.9999999999999996</v>
      </c>
      <c r="H59" s="71">
        <f t="shared" si="1"/>
        <v>0</v>
      </c>
      <c r="I59" s="72"/>
      <c r="J59" s="73">
        <f t="shared" si="2"/>
        <v>1.9999999999999996</v>
      </c>
      <c r="K59" s="76"/>
      <c r="L59" s="75"/>
      <c r="M59" s="40"/>
      <c r="N59" s="41" t="s">
        <v>29</v>
      </c>
    </row>
    <row r="60" spans="1:14" x14ac:dyDescent="0.25">
      <c r="A60" s="42"/>
      <c r="B60" s="43">
        <f t="shared" si="3"/>
        <v>43520</v>
      </c>
      <c r="C60" s="44" t="s">
        <v>27</v>
      </c>
      <c r="D60" s="45"/>
      <c r="E60" s="45"/>
      <c r="F60" s="46"/>
      <c r="G60" s="77" t="str">
        <f t="shared" si="0"/>
        <v/>
      </c>
      <c r="H60" s="78" t="str">
        <f t="shared" si="1"/>
        <v/>
      </c>
      <c r="I60" s="79"/>
      <c r="J60" s="80" t="str">
        <f t="shared" si="2"/>
        <v/>
      </c>
      <c r="K60" s="81"/>
      <c r="L60" s="5"/>
      <c r="M60" s="47"/>
      <c r="N60" s="48"/>
    </row>
    <row r="61" spans="1:14" x14ac:dyDescent="0.25">
      <c r="A61" s="29" t="str">
        <f>"Week " &amp;WEEKNUM(B63,21)</f>
        <v>Week 9</v>
      </c>
      <c r="B61" s="37">
        <f t="shared" si="3"/>
        <v>43521</v>
      </c>
      <c r="C61" s="31" t="s">
        <v>21</v>
      </c>
      <c r="D61" s="32">
        <v>0.29166666666666669</v>
      </c>
      <c r="E61" s="32">
        <v>0.625</v>
      </c>
      <c r="F61" s="33"/>
      <c r="G61" s="65">
        <f t="shared" si="0"/>
        <v>8</v>
      </c>
      <c r="H61" s="66">
        <f t="shared" si="1"/>
        <v>0.5</v>
      </c>
      <c r="I61" s="67">
        <v>7.5</v>
      </c>
      <c r="J61" s="68">
        <f t="shared" si="2"/>
        <v>0</v>
      </c>
      <c r="K61" s="69" t="s">
        <v>17</v>
      </c>
      <c r="L61" s="1">
        <f>SUM(I61:I67)</f>
        <v>37.5</v>
      </c>
      <c r="M61" s="34"/>
      <c r="N61" s="35" t="s">
        <v>31</v>
      </c>
    </row>
    <row r="62" spans="1:14" x14ac:dyDescent="0.25">
      <c r="A62" s="36"/>
      <c r="B62" s="37">
        <f t="shared" si="3"/>
        <v>43522</v>
      </c>
      <c r="C62" s="38" t="s">
        <v>22</v>
      </c>
      <c r="D62" s="32">
        <v>0.3125</v>
      </c>
      <c r="E62" s="32">
        <v>0.58333333333333337</v>
      </c>
      <c r="F62" s="39"/>
      <c r="G62" s="70">
        <f t="shared" si="0"/>
        <v>6.5000000000000009</v>
      </c>
      <c r="H62" s="71">
        <f t="shared" si="1"/>
        <v>0.5</v>
      </c>
      <c r="I62" s="72">
        <v>7.5</v>
      </c>
      <c r="J62" s="73">
        <f t="shared" si="2"/>
        <v>-1.4999999999999991</v>
      </c>
      <c r="K62" s="74" t="s">
        <v>18</v>
      </c>
      <c r="L62" s="75">
        <f>SUM(G61:G67)-SUM(H61:H67)</f>
        <v>31.5</v>
      </c>
      <c r="M62" s="40"/>
      <c r="N62" s="41" t="s">
        <v>29</v>
      </c>
    </row>
    <row r="63" spans="1:14" x14ac:dyDescent="0.25">
      <c r="A63" s="36"/>
      <c r="B63" s="37">
        <f t="shared" si="3"/>
        <v>43523</v>
      </c>
      <c r="C63" s="38" t="s">
        <v>23</v>
      </c>
      <c r="D63" s="32">
        <v>0.33333333333333331</v>
      </c>
      <c r="E63" s="32">
        <v>0.66666666666666663</v>
      </c>
      <c r="F63" s="39">
        <v>1</v>
      </c>
      <c r="G63" s="70">
        <f t="shared" si="0"/>
        <v>9</v>
      </c>
      <c r="H63" s="71">
        <f t="shared" si="1"/>
        <v>0.5</v>
      </c>
      <c r="I63" s="72">
        <v>7.5</v>
      </c>
      <c r="J63" s="73">
        <f t="shared" si="2"/>
        <v>1</v>
      </c>
      <c r="K63" s="74" t="s">
        <v>20</v>
      </c>
      <c r="L63" s="75">
        <f>IF(SUM(G61:G67)&gt;0,SUM(J61:J67),)</f>
        <v>-5.9999999999999991</v>
      </c>
      <c r="M63" s="40"/>
      <c r="N63" s="41" t="s">
        <v>32</v>
      </c>
    </row>
    <row r="64" spans="1:14" x14ac:dyDescent="0.25">
      <c r="A64" s="36"/>
      <c r="B64" s="37">
        <f t="shared" si="3"/>
        <v>43524</v>
      </c>
      <c r="C64" s="38" t="s">
        <v>24</v>
      </c>
      <c r="D64" s="32">
        <v>0.33333333333333331</v>
      </c>
      <c r="E64" s="32">
        <v>0.66666666666666663</v>
      </c>
      <c r="F64" s="39">
        <v>2</v>
      </c>
      <c r="G64" s="70">
        <f t="shared" si="0"/>
        <v>10</v>
      </c>
      <c r="H64" s="71">
        <f t="shared" si="1"/>
        <v>0.5</v>
      </c>
      <c r="I64" s="72">
        <v>7.5</v>
      </c>
      <c r="J64" s="73">
        <f t="shared" si="2"/>
        <v>2</v>
      </c>
      <c r="K64" s="76"/>
      <c r="L64" s="75"/>
      <c r="M64" s="40"/>
      <c r="N64" s="41" t="s">
        <v>33</v>
      </c>
    </row>
    <row r="65" spans="1:14" x14ac:dyDescent="0.25">
      <c r="A65" s="36"/>
      <c r="B65" s="37">
        <f t="shared" si="3"/>
        <v>43525</v>
      </c>
      <c r="C65" s="38" t="s">
        <v>25</v>
      </c>
      <c r="D65" s="32"/>
      <c r="E65" s="32"/>
      <c r="F65" s="39"/>
      <c r="G65" s="70" t="str">
        <f t="shared" si="0"/>
        <v/>
      </c>
      <c r="H65" s="71" t="str">
        <f t="shared" si="1"/>
        <v/>
      </c>
      <c r="I65" s="72">
        <v>7.5</v>
      </c>
      <c r="J65" s="73">
        <f t="shared" si="2"/>
        <v>-7.5</v>
      </c>
      <c r="K65" s="76"/>
      <c r="L65" s="75"/>
      <c r="M65" s="40"/>
      <c r="N65" s="41"/>
    </row>
    <row r="66" spans="1:14" x14ac:dyDescent="0.25">
      <c r="A66" s="36"/>
      <c r="B66" s="37">
        <f t="shared" si="3"/>
        <v>43526</v>
      </c>
      <c r="C66" s="38" t="s">
        <v>26</v>
      </c>
      <c r="D66" s="32"/>
      <c r="E66" s="32"/>
      <c r="F66" s="39"/>
      <c r="G66" s="70" t="str">
        <f t="shared" si="0"/>
        <v/>
      </c>
      <c r="H66" s="71" t="str">
        <f t="shared" si="1"/>
        <v/>
      </c>
      <c r="I66" s="72"/>
      <c r="J66" s="73" t="str">
        <f t="shared" si="2"/>
        <v/>
      </c>
      <c r="K66" s="76"/>
      <c r="L66" s="75"/>
      <c r="M66" s="40"/>
      <c r="N66" s="41"/>
    </row>
    <row r="67" spans="1:14" x14ac:dyDescent="0.25">
      <c r="A67" s="42"/>
      <c r="B67" s="43">
        <f t="shared" si="3"/>
        <v>43527</v>
      </c>
      <c r="C67" s="44" t="s">
        <v>27</v>
      </c>
      <c r="D67" s="45"/>
      <c r="E67" s="45"/>
      <c r="F67" s="46"/>
      <c r="G67" s="77" t="str">
        <f t="shared" si="0"/>
        <v/>
      </c>
      <c r="H67" s="78" t="str">
        <f t="shared" si="1"/>
        <v/>
      </c>
      <c r="I67" s="79"/>
      <c r="J67" s="80" t="str">
        <f t="shared" si="2"/>
        <v/>
      </c>
      <c r="K67" s="81"/>
      <c r="L67" s="5"/>
      <c r="M67" s="47"/>
      <c r="N67" s="48"/>
    </row>
    <row r="68" spans="1:14" x14ac:dyDescent="0.25">
      <c r="A68" s="29" t="str">
        <f>"Week " &amp;WEEKNUM(B70,21)</f>
        <v>Week 10</v>
      </c>
      <c r="B68" s="37">
        <f t="shared" si="3"/>
        <v>43528</v>
      </c>
      <c r="C68" s="31" t="s">
        <v>21</v>
      </c>
      <c r="D68" s="32"/>
      <c r="E68" s="32"/>
      <c r="F68" s="33"/>
      <c r="G68" s="65" t="str">
        <f t="shared" si="0"/>
        <v/>
      </c>
      <c r="H68" s="66" t="str">
        <f t="shared" si="1"/>
        <v/>
      </c>
      <c r="I68" s="67">
        <v>7.5</v>
      </c>
      <c r="J68" s="68">
        <f t="shared" si="2"/>
        <v>-7.5</v>
      </c>
      <c r="K68" s="69" t="s">
        <v>17</v>
      </c>
      <c r="L68" s="1">
        <f>SUM(I68:I74)</f>
        <v>37.5</v>
      </c>
      <c r="M68" s="34"/>
      <c r="N68" s="35"/>
    </row>
    <row r="69" spans="1:14" x14ac:dyDescent="0.25">
      <c r="A69" s="36"/>
      <c r="B69" s="37">
        <f t="shared" si="3"/>
        <v>43529</v>
      </c>
      <c r="C69" s="38" t="s">
        <v>22</v>
      </c>
      <c r="D69" s="32"/>
      <c r="E69" s="32"/>
      <c r="F69" s="39"/>
      <c r="G69" s="70" t="str">
        <f t="shared" ref="G69:G132" si="4">IF((IF(E69&lt;&gt;"",IF(D69&lt;&gt;"",(E69-D69)*24,0),0)+IF(F69&lt;&gt;"",F69,0))=0,"",IF(E69&lt;&gt;"",IF(D69&lt;&gt;"",(E69-D69)*24,0),0)+IF(F69&lt;&gt;"",F69,0))</f>
        <v/>
      </c>
      <c r="H69" s="71" t="str">
        <f t="shared" ref="H69:H132" si="5">IF(G69="","",IF(G69&gt;=$G$1,$G$2,0))</f>
        <v/>
      </c>
      <c r="I69" s="72">
        <v>7.5</v>
      </c>
      <c r="J69" s="73">
        <f t="shared" ref="J69:J132" si="6">IF(G69&lt;&gt;"",G69-H69-IF(I69&lt;&gt;"",I69,0),IF(I69&lt;&gt;"",-I69,""))</f>
        <v>-7.5</v>
      </c>
      <c r="K69" s="74" t="s">
        <v>18</v>
      </c>
      <c r="L69" s="75">
        <f>SUM(G68:G74)-SUM(H68:H74)</f>
        <v>0</v>
      </c>
      <c r="M69" s="40"/>
      <c r="N69" s="50"/>
    </row>
    <row r="70" spans="1:14" x14ac:dyDescent="0.25">
      <c r="A70" s="36"/>
      <c r="B70" s="37">
        <f t="shared" ref="B70:B133" si="7">B69+1</f>
        <v>43530</v>
      </c>
      <c r="C70" s="38" t="s">
        <v>23</v>
      </c>
      <c r="D70" s="32"/>
      <c r="E70" s="32"/>
      <c r="F70" s="39"/>
      <c r="G70" s="70" t="str">
        <f t="shared" si="4"/>
        <v/>
      </c>
      <c r="H70" s="71" t="str">
        <f t="shared" si="5"/>
        <v/>
      </c>
      <c r="I70" s="72">
        <v>7.5</v>
      </c>
      <c r="J70" s="73">
        <f t="shared" si="6"/>
        <v>-7.5</v>
      </c>
      <c r="K70" s="74" t="s">
        <v>20</v>
      </c>
      <c r="L70" s="75">
        <f>IF(SUM(G68:G74)&gt;0,SUM(J68:J74),)</f>
        <v>0</v>
      </c>
      <c r="M70" s="40"/>
      <c r="N70" s="41"/>
    </row>
    <row r="71" spans="1:14" x14ac:dyDescent="0.25">
      <c r="A71" s="36"/>
      <c r="B71" s="37">
        <f t="shared" si="7"/>
        <v>43531</v>
      </c>
      <c r="C71" s="38" t="s">
        <v>24</v>
      </c>
      <c r="D71" s="32"/>
      <c r="E71" s="32"/>
      <c r="F71" s="39"/>
      <c r="G71" s="70" t="str">
        <f t="shared" si="4"/>
        <v/>
      </c>
      <c r="H71" s="71" t="str">
        <f t="shared" si="5"/>
        <v/>
      </c>
      <c r="I71" s="72">
        <v>7.5</v>
      </c>
      <c r="J71" s="73">
        <f t="shared" si="6"/>
        <v>-7.5</v>
      </c>
      <c r="K71" s="76"/>
      <c r="L71" s="75"/>
      <c r="M71" s="40"/>
      <c r="N71" s="41"/>
    </row>
    <row r="72" spans="1:14" x14ac:dyDescent="0.25">
      <c r="A72" s="36"/>
      <c r="B72" s="37">
        <f t="shared" si="7"/>
        <v>43532</v>
      </c>
      <c r="C72" s="38" t="s">
        <v>25</v>
      </c>
      <c r="D72" s="32"/>
      <c r="E72" s="32"/>
      <c r="F72" s="39"/>
      <c r="G72" s="70" t="str">
        <f t="shared" si="4"/>
        <v/>
      </c>
      <c r="H72" s="71" t="str">
        <f t="shared" si="5"/>
        <v/>
      </c>
      <c r="I72" s="72">
        <v>7.5</v>
      </c>
      <c r="J72" s="73">
        <f t="shared" si="6"/>
        <v>-7.5</v>
      </c>
      <c r="K72" s="76"/>
      <c r="L72" s="75"/>
      <c r="M72" s="40"/>
      <c r="N72" s="41"/>
    </row>
    <row r="73" spans="1:14" x14ac:dyDescent="0.25">
      <c r="A73" s="36"/>
      <c r="B73" s="37">
        <f t="shared" si="7"/>
        <v>43533</v>
      </c>
      <c r="C73" s="38" t="s">
        <v>26</v>
      </c>
      <c r="D73" s="32"/>
      <c r="E73" s="32"/>
      <c r="F73" s="39"/>
      <c r="G73" s="70" t="str">
        <f t="shared" si="4"/>
        <v/>
      </c>
      <c r="H73" s="71" t="str">
        <f t="shared" si="5"/>
        <v/>
      </c>
      <c r="I73" s="72"/>
      <c r="J73" s="73" t="str">
        <f t="shared" si="6"/>
        <v/>
      </c>
      <c r="K73" s="76"/>
      <c r="L73" s="75"/>
      <c r="M73" s="40"/>
      <c r="N73" s="41"/>
    </row>
    <row r="74" spans="1:14" x14ac:dyDescent="0.25">
      <c r="A74" s="42"/>
      <c r="B74" s="43">
        <f t="shared" si="7"/>
        <v>43534</v>
      </c>
      <c r="C74" s="44" t="s">
        <v>27</v>
      </c>
      <c r="D74" s="45"/>
      <c r="E74" s="45"/>
      <c r="F74" s="46"/>
      <c r="G74" s="77" t="str">
        <f t="shared" si="4"/>
        <v/>
      </c>
      <c r="H74" s="78" t="str">
        <f t="shared" si="5"/>
        <v/>
      </c>
      <c r="I74" s="79"/>
      <c r="J74" s="80" t="str">
        <f t="shared" si="6"/>
        <v/>
      </c>
      <c r="K74" s="81"/>
      <c r="L74" s="5"/>
      <c r="M74" s="47"/>
      <c r="N74" s="48"/>
    </row>
    <row r="75" spans="1:14" x14ac:dyDescent="0.25">
      <c r="A75" s="29" t="str">
        <f>"Week " &amp;WEEKNUM(B77,21)</f>
        <v>Week 11</v>
      </c>
      <c r="B75" s="37">
        <f t="shared" si="7"/>
        <v>43535</v>
      </c>
      <c r="C75" s="31" t="s">
        <v>21</v>
      </c>
      <c r="D75" s="32"/>
      <c r="E75" s="32"/>
      <c r="F75" s="33"/>
      <c r="G75" s="65" t="str">
        <f t="shared" si="4"/>
        <v/>
      </c>
      <c r="H75" s="66" t="str">
        <f t="shared" si="5"/>
        <v/>
      </c>
      <c r="I75" s="67">
        <v>7.5</v>
      </c>
      <c r="J75" s="68">
        <f t="shared" si="6"/>
        <v>-7.5</v>
      </c>
      <c r="K75" s="69" t="s">
        <v>17</v>
      </c>
      <c r="L75" s="1">
        <f>SUM(I75:I81)</f>
        <v>37.5</v>
      </c>
      <c r="M75" s="34"/>
      <c r="N75" s="35"/>
    </row>
    <row r="76" spans="1:14" x14ac:dyDescent="0.25">
      <c r="A76" s="36"/>
      <c r="B76" s="37">
        <f t="shared" si="7"/>
        <v>43536</v>
      </c>
      <c r="C76" s="38" t="s">
        <v>22</v>
      </c>
      <c r="D76" s="32"/>
      <c r="E76" s="32"/>
      <c r="F76" s="39"/>
      <c r="G76" s="70" t="str">
        <f t="shared" si="4"/>
        <v/>
      </c>
      <c r="H76" s="71" t="str">
        <f t="shared" si="5"/>
        <v/>
      </c>
      <c r="I76" s="72">
        <v>7.5</v>
      </c>
      <c r="J76" s="73">
        <f t="shared" si="6"/>
        <v>-7.5</v>
      </c>
      <c r="K76" s="74" t="s">
        <v>18</v>
      </c>
      <c r="L76" s="75">
        <f>SUM(G75:G81)-SUM(H75:H81)</f>
        <v>0</v>
      </c>
      <c r="M76" s="40"/>
      <c r="N76" s="41"/>
    </row>
    <row r="77" spans="1:14" x14ac:dyDescent="0.25">
      <c r="A77" s="36"/>
      <c r="B77" s="37">
        <f t="shared" si="7"/>
        <v>43537</v>
      </c>
      <c r="C77" s="38" t="s">
        <v>23</v>
      </c>
      <c r="D77" s="32"/>
      <c r="E77" s="32"/>
      <c r="F77" s="39"/>
      <c r="G77" s="70" t="str">
        <f t="shared" si="4"/>
        <v/>
      </c>
      <c r="H77" s="71" t="str">
        <f t="shared" si="5"/>
        <v/>
      </c>
      <c r="I77" s="72">
        <v>7.5</v>
      </c>
      <c r="J77" s="73">
        <f t="shared" si="6"/>
        <v>-7.5</v>
      </c>
      <c r="K77" s="74" t="s">
        <v>20</v>
      </c>
      <c r="L77" s="75">
        <f>IF(SUM(G75:G81)&gt;0,SUM(J75:J81),)</f>
        <v>0</v>
      </c>
      <c r="M77" s="40"/>
      <c r="N77" s="41"/>
    </row>
    <row r="78" spans="1:14" x14ac:dyDescent="0.25">
      <c r="A78" s="36"/>
      <c r="B78" s="37">
        <f t="shared" si="7"/>
        <v>43538</v>
      </c>
      <c r="C78" s="38" t="s">
        <v>24</v>
      </c>
      <c r="D78" s="32"/>
      <c r="E78" s="32"/>
      <c r="F78" s="39"/>
      <c r="G78" s="70" t="str">
        <f t="shared" si="4"/>
        <v/>
      </c>
      <c r="H78" s="71" t="str">
        <f t="shared" si="5"/>
        <v/>
      </c>
      <c r="I78" s="72">
        <v>7.5</v>
      </c>
      <c r="J78" s="73">
        <f t="shared" si="6"/>
        <v>-7.5</v>
      </c>
      <c r="K78" s="76"/>
      <c r="L78" s="75"/>
      <c r="M78" s="40"/>
      <c r="N78" s="41"/>
    </row>
    <row r="79" spans="1:14" x14ac:dyDescent="0.25">
      <c r="A79" s="36"/>
      <c r="B79" s="37">
        <f t="shared" si="7"/>
        <v>43539</v>
      </c>
      <c r="C79" s="38" t="s">
        <v>25</v>
      </c>
      <c r="D79" s="32"/>
      <c r="E79" s="32"/>
      <c r="F79" s="39"/>
      <c r="G79" s="70" t="str">
        <f t="shared" si="4"/>
        <v/>
      </c>
      <c r="H79" s="71" t="str">
        <f t="shared" si="5"/>
        <v/>
      </c>
      <c r="I79" s="72">
        <v>7.5</v>
      </c>
      <c r="J79" s="73">
        <f t="shared" si="6"/>
        <v>-7.5</v>
      </c>
      <c r="K79" s="76"/>
      <c r="L79" s="75"/>
      <c r="M79" s="40"/>
      <c r="N79" s="41"/>
    </row>
    <row r="80" spans="1:14" x14ac:dyDescent="0.25">
      <c r="A80" s="36"/>
      <c r="B80" s="37">
        <f t="shared" si="7"/>
        <v>43540</v>
      </c>
      <c r="C80" s="38" t="s">
        <v>26</v>
      </c>
      <c r="D80" s="32"/>
      <c r="E80" s="32"/>
      <c r="F80" s="39"/>
      <c r="G80" s="70" t="str">
        <f t="shared" si="4"/>
        <v/>
      </c>
      <c r="H80" s="71" t="str">
        <f t="shared" si="5"/>
        <v/>
      </c>
      <c r="I80" s="72"/>
      <c r="J80" s="73" t="str">
        <f t="shared" si="6"/>
        <v/>
      </c>
      <c r="K80" s="76"/>
      <c r="L80" s="75"/>
      <c r="M80" s="40"/>
      <c r="N80" s="41"/>
    </row>
    <row r="81" spans="1:14" x14ac:dyDescent="0.25">
      <c r="A81" s="42"/>
      <c r="B81" s="43">
        <f t="shared" si="7"/>
        <v>43541</v>
      </c>
      <c r="C81" s="44" t="s">
        <v>27</v>
      </c>
      <c r="D81" s="45"/>
      <c r="E81" s="45"/>
      <c r="F81" s="46"/>
      <c r="G81" s="77" t="str">
        <f t="shared" si="4"/>
        <v/>
      </c>
      <c r="H81" s="78" t="str">
        <f t="shared" si="5"/>
        <v/>
      </c>
      <c r="I81" s="79"/>
      <c r="J81" s="80" t="str">
        <f t="shared" si="6"/>
        <v/>
      </c>
      <c r="K81" s="81"/>
      <c r="L81" s="5"/>
      <c r="M81" s="47"/>
      <c r="N81" s="48"/>
    </row>
    <row r="82" spans="1:14" x14ac:dyDescent="0.25">
      <c r="A82" s="29" t="str">
        <f>"Week " &amp;WEEKNUM(B84,21)</f>
        <v>Week 12</v>
      </c>
      <c r="B82" s="37">
        <f t="shared" si="7"/>
        <v>43542</v>
      </c>
      <c r="C82" s="31" t="s">
        <v>21</v>
      </c>
      <c r="D82" s="32"/>
      <c r="E82" s="32"/>
      <c r="F82" s="33"/>
      <c r="G82" s="65" t="str">
        <f t="shared" si="4"/>
        <v/>
      </c>
      <c r="H82" s="66" t="str">
        <f t="shared" si="5"/>
        <v/>
      </c>
      <c r="I82" s="67">
        <v>7.5</v>
      </c>
      <c r="J82" s="68">
        <f t="shared" si="6"/>
        <v>-7.5</v>
      </c>
      <c r="K82" s="69" t="s">
        <v>17</v>
      </c>
      <c r="L82" s="1">
        <f>SUM(I82:I88)</f>
        <v>37.5</v>
      </c>
      <c r="M82" s="34"/>
      <c r="N82" s="35"/>
    </row>
    <row r="83" spans="1:14" x14ac:dyDescent="0.25">
      <c r="A83" s="36"/>
      <c r="B83" s="37">
        <f t="shared" si="7"/>
        <v>43543</v>
      </c>
      <c r="C83" s="38" t="s">
        <v>22</v>
      </c>
      <c r="D83" s="32"/>
      <c r="E83" s="32"/>
      <c r="F83" s="39"/>
      <c r="G83" s="70" t="str">
        <f t="shared" si="4"/>
        <v/>
      </c>
      <c r="H83" s="71" t="str">
        <f t="shared" si="5"/>
        <v/>
      </c>
      <c r="I83" s="72">
        <v>7.5</v>
      </c>
      <c r="J83" s="73">
        <f t="shared" si="6"/>
        <v>-7.5</v>
      </c>
      <c r="K83" s="74" t="s">
        <v>18</v>
      </c>
      <c r="L83" s="75">
        <f>SUM(G82:G88)-SUM(H82:H88)</f>
        <v>0</v>
      </c>
      <c r="M83" s="40"/>
      <c r="N83" s="41"/>
    </row>
    <row r="84" spans="1:14" x14ac:dyDescent="0.25">
      <c r="A84" s="36"/>
      <c r="B84" s="37">
        <f t="shared" si="7"/>
        <v>43544</v>
      </c>
      <c r="C84" s="38" t="s">
        <v>23</v>
      </c>
      <c r="D84" s="32"/>
      <c r="E84" s="32"/>
      <c r="F84" s="39"/>
      <c r="G84" s="70" t="str">
        <f t="shared" si="4"/>
        <v/>
      </c>
      <c r="H84" s="71" t="str">
        <f t="shared" si="5"/>
        <v/>
      </c>
      <c r="I84" s="72">
        <v>7.5</v>
      </c>
      <c r="J84" s="73">
        <f t="shared" si="6"/>
        <v>-7.5</v>
      </c>
      <c r="K84" s="74" t="s">
        <v>20</v>
      </c>
      <c r="L84" s="75">
        <f>IF(SUM(G82:G88)&gt;0,SUM(J82:J88),)</f>
        <v>0</v>
      </c>
      <c r="M84" s="40"/>
      <c r="N84" s="41"/>
    </row>
    <row r="85" spans="1:14" x14ac:dyDescent="0.25">
      <c r="A85" s="36"/>
      <c r="B85" s="37">
        <f t="shared" si="7"/>
        <v>43545</v>
      </c>
      <c r="C85" s="38" t="s">
        <v>24</v>
      </c>
      <c r="D85" s="32"/>
      <c r="E85" s="32"/>
      <c r="F85" s="39"/>
      <c r="G85" s="70" t="str">
        <f t="shared" si="4"/>
        <v/>
      </c>
      <c r="H85" s="71" t="str">
        <f t="shared" si="5"/>
        <v/>
      </c>
      <c r="I85" s="72">
        <v>7.5</v>
      </c>
      <c r="J85" s="73">
        <f t="shared" si="6"/>
        <v>-7.5</v>
      </c>
      <c r="K85" s="76"/>
      <c r="L85" s="75"/>
      <c r="M85" s="40"/>
      <c r="N85" s="41"/>
    </row>
    <row r="86" spans="1:14" x14ac:dyDescent="0.25">
      <c r="A86" s="36"/>
      <c r="B86" s="37">
        <f t="shared" si="7"/>
        <v>43546</v>
      </c>
      <c r="C86" s="38" t="s">
        <v>25</v>
      </c>
      <c r="D86" s="32"/>
      <c r="E86" s="32"/>
      <c r="F86" s="39"/>
      <c r="G86" s="70" t="str">
        <f t="shared" si="4"/>
        <v/>
      </c>
      <c r="H86" s="71" t="str">
        <f t="shared" si="5"/>
        <v/>
      </c>
      <c r="I86" s="72">
        <v>7.5</v>
      </c>
      <c r="J86" s="73">
        <f t="shared" si="6"/>
        <v>-7.5</v>
      </c>
      <c r="K86" s="76"/>
      <c r="L86" s="75"/>
      <c r="M86" s="40"/>
      <c r="N86" s="41"/>
    </row>
    <row r="87" spans="1:14" x14ac:dyDescent="0.25">
      <c r="A87" s="36"/>
      <c r="B87" s="37">
        <f t="shared" si="7"/>
        <v>43547</v>
      </c>
      <c r="C87" s="38" t="s">
        <v>26</v>
      </c>
      <c r="D87" s="32"/>
      <c r="E87" s="32"/>
      <c r="F87" s="39"/>
      <c r="G87" s="70" t="str">
        <f t="shared" si="4"/>
        <v/>
      </c>
      <c r="H87" s="71" t="str">
        <f t="shared" si="5"/>
        <v/>
      </c>
      <c r="I87" s="72"/>
      <c r="J87" s="73" t="str">
        <f t="shared" si="6"/>
        <v/>
      </c>
      <c r="K87" s="76"/>
      <c r="L87" s="75"/>
      <c r="M87" s="40"/>
      <c r="N87" s="41"/>
    </row>
    <row r="88" spans="1:14" x14ac:dyDescent="0.25">
      <c r="A88" s="42"/>
      <c r="B88" s="43">
        <f t="shared" si="7"/>
        <v>43548</v>
      </c>
      <c r="C88" s="44" t="s">
        <v>27</v>
      </c>
      <c r="D88" s="45"/>
      <c r="E88" s="45"/>
      <c r="F88" s="46"/>
      <c r="G88" s="77" t="str">
        <f t="shared" si="4"/>
        <v/>
      </c>
      <c r="H88" s="78" t="str">
        <f t="shared" si="5"/>
        <v/>
      </c>
      <c r="I88" s="79"/>
      <c r="J88" s="80" t="str">
        <f t="shared" si="6"/>
        <v/>
      </c>
      <c r="K88" s="81"/>
      <c r="L88" s="5"/>
      <c r="M88" s="47"/>
      <c r="N88" s="48"/>
    </row>
    <row r="89" spans="1:14" x14ac:dyDescent="0.25">
      <c r="A89" s="29" t="str">
        <f>"Week " &amp;WEEKNUM(B91,21)</f>
        <v>Week 13</v>
      </c>
      <c r="B89" s="37">
        <f t="shared" si="7"/>
        <v>43549</v>
      </c>
      <c r="C89" s="31" t="s">
        <v>21</v>
      </c>
      <c r="D89" s="32"/>
      <c r="E89" s="32"/>
      <c r="F89" s="33"/>
      <c r="G89" s="65" t="str">
        <f t="shared" si="4"/>
        <v/>
      </c>
      <c r="H89" s="66" t="str">
        <f t="shared" si="5"/>
        <v/>
      </c>
      <c r="I89" s="67">
        <v>7.5</v>
      </c>
      <c r="J89" s="68">
        <f t="shared" si="6"/>
        <v>-7.5</v>
      </c>
      <c r="K89" s="69" t="s">
        <v>17</v>
      </c>
      <c r="L89" s="1">
        <f>SUM(I89:I95)</f>
        <v>37.5</v>
      </c>
      <c r="M89" s="34"/>
      <c r="N89" s="35"/>
    </row>
    <row r="90" spans="1:14" x14ac:dyDescent="0.25">
      <c r="A90" s="36"/>
      <c r="B90" s="37">
        <f t="shared" si="7"/>
        <v>43550</v>
      </c>
      <c r="C90" s="38" t="s">
        <v>22</v>
      </c>
      <c r="D90" s="32"/>
      <c r="E90" s="32"/>
      <c r="F90" s="39"/>
      <c r="G90" s="70" t="str">
        <f t="shared" si="4"/>
        <v/>
      </c>
      <c r="H90" s="71" t="str">
        <f t="shared" si="5"/>
        <v/>
      </c>
      <c r="I90" s="72">
        <v>7.5</v>
      </c>
      <c r="J90" s="73">
        <f t="shared" si="6"/>
        <v>-7.5</v>
      </c>
      <c r="K90" s="74" t="s">
        <v>18</v>
      </c>
      <c r="L90" s="75">
        <f>SUM(G89:G95)-SUM(H89:H95)</f>
        <v>0</v>
      </c>
      <c r="M90" s="40"/>
      <c r="N90" s="41"/>
    </row>
    <row r="91" spans="1:14" x14ac:dyDescent="0.25">
      <c r="A91" s="36"/>
      <c r="B91" s="37">
        <f t="shared" si="7"/>
        <v>43551</v>
      </c>
      <c r="C91" s="38" t="s">
        <v>23</v>
      </c>
      <c r="D91" s="32"/>
      <c r="E91" s="32"/>
      <c r="F91" s="39"/>
      <c r="G91" s="70" t="str">
        <f t="shared" si="4"/>
        <v/>
      </c>
      <c r="H91" s="71" t="str">
        <f t="shared" si="5"/>
        <v/>
      </c>
      <c r="I91" s="72">
        <v>7.5</v>
      </c>
      <c r="J91" s="73">
        <f t="shared" si="6"/>
        <v>-7.5</v>
      </c>
      <c r="K91" s="74" t="s">
        <v>20</v>
      </c>
      <c r="L91" s="75">
        <f>IF(SUM(G89:G95)&gt;0,SUM(J89:J95),)</f>
        <v>0</v>
      </c>
      <c r="M91" s="40"/>
      <c r="N91" s="41"/>
    </row>
    <row r="92" spans="1:14" x14ac:dyDescent="0.25">
      <c r="A92" s="36"/>
      <c r="B92" s="37">
        <f t="shared" si="7"/>
        <v>43552</v>
      </c>
      <c r="C92" s="38" t="s">
        <v>24</v>
      </c>
      <c r="D92" s="32"/>
      <c r="E92" s="32"/>
      <c r="F92" s="39"/>
      <c r="G92" s="70" t="str">
        <f t="shared" si="4"/>
        <v/>
      </c>
      <c r="H92" s="71" t="str">
        <f t="shared" si="5"/>
        <v/>
      </c>
      <c r="I92" s="72">
        <v>7.5</v>
      </c>
      <c r="J92" s="73">
        <f t="shared" si="6"/>
        <v>-7.5</v>
      </c>
      <c r="K92" s="76"/>
      <c r="L92" s="75"/>
      <c r="M92" s="40"/>
      <c r="N92" s="41"/>
    </row>
    <row r="93" spans="1:14" x14ac:dyDescent="0.25">
      <c r="A93" s="36"/>
      <c r="B93" s="37">
        <f t="shared" si="7"/>
        <v>43553</v>
      </c>
      <c r="C93" s="38" t="s">
        <v>25</v>
      </c>
      <c r="D93" s="32"/>
      <c r="E93" s="32"/>
      <c r="F93" s="39"/>
      <c r="G93" s="70" t="str">
        <f t="shared" si="4"/>
        <v/>
      </c>
      <c r="H93" s="71" t="str">
        <f t="shared" si="5"/>
        <v/>
      </c>
      <c r="I93" s="72">
        <v>7.5</v>
      </c>
      <c r="J93" s="73">
        <f t="shared" si="6"/>
        <v>-7.5</v>
      </c>
      <c r="K93" s="76"/>
      <c r="L93" s="75"/>
      <c r="M93" s="40"/>
      <c r="N93" s="41"/>
    </row>
    <row r="94" spans="1:14" x14ac:dyDescent="0.25">
      <c r="A94" s="36"/>
      <c r="B94" s="37">
        <f t="shared" si="7"/>
        <v>43554</v>
      </c>
      <c r="C94" s="38" t="s">
        <v>26</v>
      </c>
      <c r="D94" s="32"/>
      <c r="E94" s="32"/>
      <c r="F94" s="39"/>
      <c r="G94" s="70" t="str">
        <f t="shared" si="4"/>
        <v/>
      </c>
      <c r="H94" s="71" t="str">
        <f t="shared" si="5"/>
        <v/>
      </c>
      <c r="I94" s="72"/>
      <c r="J94" s="73" t="str">
        <f t="shared" si="6"/>
        <v/>
      </c>
      <c r="K94" s="76"/>
      <c r="L94" s="75"/>
      <c r="M94" s="40"/>
      <c r="N94" s="41"/>
    </row>
    <row r="95" spans="1:14" x14ac:dyDescent="0.25">
      <c r="A95" s="42"/>
      <c r="B95" s="43">
        <f t="shared" si="7"/>
        <v>43555</v>
      </c>
      <c r="C95" s="44" t="s">
        <v>27</v>
      </c>
      <c r="D95" s="45"/>
      <c r="E95" s="45"/>
      <c r="F95" s="46"/>
      <c r="G95" s="77" t="str">
        <f t="shared" si="4"/>
        <v/>
      </c>
      <c r="H95" s="78" t="str">
        <f t="shared" si="5"/>
        <v/>
      </c>
      <c r="I95" s="79"/>
      <c r="J95" s="80" t="str">
        <f t="shared" si="6"/>
        <v/>
      </c>
      <c r="K95" s="81"/>
      <c r="L95" s="5"/>
      <c r="M95" s="47"/>
      <c r="N95" s="48"/>
    </row>
    <row r="96" spans="1:14" x14ac:dyDescent="0.25">
      <c r="A96" s="29" t="str">
        <f>"Week " &amp;WEEKNUM(B98,21)</f>
        <v>Week 14</v>
      </c>
      <c r="B96" s="37">
        <f t="shared" si="7"/>
        <v>43556</v>
      </c>
      <c r="C96" s="31" t="s">
        <v>21</v>
      </c>
      <c r="D96" s="32"/>
      <c r="E96" s="32"/>
      <c r="F96" s="33"/>
      <c r="G96" s="65" t="str">
        <f t="shared" si="4"/>
        <v/>
      </c>
      <c r="H96" s="66" t="str">
        <f t="shared" si="5"/>
        <v/>
      </c>
      <c r="I96" s="67">
        <v>7.5</v>
      </c>
      <c r="J96" s="68">
        <f t="shared" si="6"/>
        <v>-7.5</v>
      </c>
      <c r="K96" s="69" t="s">
        <v>17</v>
      </c>
      <c r="L96" s="1">
        <f>SUM(I96:I102)</f>
        <v>37.5</v>
      </c>
      <c r="M96" s="34"/>
      <c r="N96" s="35"/>
    </row>
    <row r="97" spans="1:14" x14ac:dyDescent="0.25">
      <c r="A97" s="36"/>
      <c r="B97" s="37">
        <f t="shared" si="7"/>
        <v>43557</v>
      </c>
      <c r="C97" s="38" t="s">
        <v>22</v>
      </c>
      <c r="D97" s="32"/>
      <c r="E97" s="32"/>
      <c r="F97" s="39"/>
      <c r="G97" s="70" t="str">
        <f t="shared" si="4"/>
        <v/>
      </c>
      <c r="H97" s="71" t="str">
        <f t="shared" si="5"/>
        <v/>
      </c>
      <c r="I97" s="72">
        <v>7.5</v>
      </c>
      <c r="J97" s="73">
        <f t="shared" si="6"/>
        <v>-7.5</v>
      </c>
      <c r="K97" s="74" t="s">
        <v>18</v>
      </c>
      <c r="L97" s="75">
        <f>SUM(G96:G102)-SUM(H96:H102)</f>
        <v>0</v>
      </c>
      <c r="M97" s="40"/>
      <c r="N97" s="41"/>
    </row>
    <row r="98" spans="1:14" x14ac:dyDescent="0.25">
      <c r="A98" s="36"/>
      <c r="B98" s="37">
        <f t="shared" si="7"/>
        <v>43558</v>
      </c>
      <c r="C98" s="38" t="s">
        <v>23</v>
      </c>
      <c r="D98" s="32"/>
      <c r="E98" s="32"/>
      <c r="F98" s="39"/>
      <c r="G98" s="70" t="str">
        <f t="shared" si="4"/>
        <v/>
      </c>
      <c r="H98" s="71" t="str">
        <f t="shared" si="5"/>
        <v/>
      </c>
      <c r="I98" s="72">
        <v>7.5</v>
      </c>
      <c r="J98" s="73">
        <f t="shared" si="6"/>
        <v>-7.5</v>
      </c>
      <c r="K98" s="74" t="s">
        <v>20</v>
      </c>
      <c r="L98" s="75">
        <f>IF(SUM(G96:G102)&gt;0,SUM(J96:J102),)</f>
        <v>0</v>
      </c>
      <c r="M98" s="40"/>
      <c r="N98" s="41"/>
    </row>
    <row r="99" spans="1:14" x14ac:dyDescent="0.25">
      <c r="A99" s="36"/>
      <c r="B99" s="37">
        <f t="shared" si="7"/>
        <v>43559</v>
      </c>
      <c r="C99" s="38" t="s">
        <v>24</v>
      </c>
      <c r="D99" s="32"/>
      <c r="E99" s="32"/>
      <c r="F99" s="39"/>
      <c r="G99" s="70" t="str">
        <f t="shared" si="4"/>
        <v/>
      </c>
      <c r="H99" s="71" t="str">
        <f t="shared" si="5"/>
        <v/>
      </c>
      <c r="I99" s="72">
        <v>7.5</v>
      </c>
      <c r="J99" s="73">
        <f t="shared" si="6"/>
        <v>-7.5</v>
      </c>
      <c r="K99" s="76"/>
      <c r="L99" s="75"/>
      <c r="M99" s="40"/>
      <c r="N99" s="41"/>
    </row>
    <row r="100" spans="1:14" x14ac:dyDescent="0.25">
      <c r="A100" s="36"/>
      <c r="B100" s="37">
        <f t="shared" si="7"/>
        <v>43560</v>
      </c>
      <c r="C100" s="38" t="s">
        <v>25</v>
      </c>
      <c r="D100" s="32"/>
      <c r="E100" s="32"/>
      <c r="F100" s="39"/>
      <c r="G100" s="70" t="str">
        <f t="shared" si="4"/>
        <v/>
      </c>
      <c r="H100" s="71" t="str">
        <f t="shared" si="5"/>
        <v/>
      </c>
      <c r="I100" s="72">
        <v>7.5</v>
      </c>
      <c r="J100" s="73">
        <f t="shared" si="6"/>
        <v>-7.5</v>
      </c>
      <c r="K100" s="76"/>
      <c r="L100" s="75"/>
      <c r="M100" s="40"/>
      <c r="N100" s="41"/>
    </row>
    <row r="101" spans="1:14" x14ac:dyDescent="0.25">
      <c r="A101" s="36"/>
      <c r="B101" s="37">
        <f t="shared" si="7"/>
        <v>43561</v>
      </c>
      <c r="C101" s="38" t="s">
        <v>26</v>
      </c>
      <c r="D101" s="32"/>
      <c r="E101" s="32"/>
      <c r="F101" s="39"/>
      <c r="G101" s="70" t="str">
        <f t="shared" si="4"/>
        <v/>
      </c>
      <c r="H101" s="71" t="str">
        <f t="shared" si="5"/>
        <v/>
      </c>
      <c r="I101" s="72"/>
      <c r="J101" s="73" t="str">
        <f t="shared" si="6"/>
        <v/>
      </c>
      <c r="K101" s="76"/>
      <c r="L101" s="75"/>
      <c r="M101" s="40"/>
      <c r="N101" s="41"/>
    </row>
    <row r="102" spans="1:14" x14ac:dyDescent="0.25">
      <c r="A102" s="42"/>
      <c r="B102" s="43">
        <f t="shared" si="7"/>
        <v>43562</v>
      </c>
      <c r="C102" s="44" t="s">
        <v>27</v>
      </c>
      <c r="D102" s="45"/>
      <c r="E102" s="45"/>
      <c r="F102" s="46"/>
      <c r="G102" s="77" t="str">
        <f t="shared" si="4"/>
        <v/>
      </c>
      <c r="H102" s="78" t="str">
        <f t="shared" si="5"/>
        <v/>
      </c>
      <c r="I102" s="79"/>
      <c r="J102" s="80" t="str">
        <f t="shared" si="6"/>
        <v/>
      </c>
      <c r="K102" s="81"/>
      <c r="L102" s="5"/>
      <c r="M102" s="47"/>
      <c r="N102" s="48"/>
    </row>
    <row r="103" spans="1:14" x14ac:dyDescent="0.25">
      <c r="A103" s="29" t="str">
        <f>"Week " &amp;WEEKNUM(B105,21)</f>
        <v>Week 15</v>
      </c>
      <c r="B103" s="37">
        <f t="shared" si="7"/>
        <v>43563</v>
      </c>
      <c r="C103" s="31" t="s">
        <v>21</v>
      </c>
      <c r="D103" s="32"/>
      <c r="E103" s="32"/>
      <c r="F103" s="33"/>
      <c r="G103" s="65" t="str">
        <f t="shared" si="4"/>
        <v/>
      </c>
      <c r="H103" s="66" t="str">
        <f t="shared" si="5"/>
        <v/>
      </c>
      <c r="I103" s="67">
        <v>7.5</v>
      </c>
      <c r="J103" s="68">
        <f t="shared" si="6"/>
        <v>-7.5</v>
      </c>
      <c r="K103" s="69" t="s">
        <v>17</v>
      </c>
      <c r="L103" s="1">
        <f>SUM(I103:I109)</f>
        <v>37.5</v>
      </c>
      <c r="M103" s="34"/>
      <c r="N103" s="35"/>
    </row>
    <row r="104" spans="1:14" x14ac:dyDescent="0.25">
      <c r="A104" s="36"/>
      <c r="B104" s="37">
        <f t="shared" si="7"/>
        <v>43564</v>
      </c>
      <c r="C104" s="38" t="s">
        <v>22</v>
      </c>
      <c r="D104" s="32"/>
      <c r="E104" s="32"/>
      <c r="F104" s="39"/>
      <c r="G104" s="70" t="str">
        <f t="shared" si="4"/>
        <v/>
      </c>
      <c r="H104" s="71" t="str">
        <f t="shared" si="5"/>
        <v/>
      </c>
      <c r="I104" s="72">
        <v>7.5</v>
      </c>
      <c r="J104" s="73">
        <f t="shared" si="6"/>
        <v>-7.5</v>
      </c>
      <c r="K104" s="74" t="s">
        <v>18</v>
      </c>
      <c r="L104" s="75">
        <f>SUM(G103:G109)-SUM(H103:H109)</f>
        <v>0</v>
      </c>
      <c r="M104" s="51"/>
      <c r="N104" s="41"/>
    </row>
    <row r="105" spans="1:14" x14ac:dyDescent="0.25">
      <c r="A105" s="36"/>
      <c r="B105" s="37">
        <f t="shared" si="7"/>
        <v>43565</v>
      </c>
      <c r="C105" s="38" t="s">
        <v>23</v>
      </c>
      <c r="D105" s="32"/>
      <c r="E105" s="32"/>
      <c r="F105" s="39"/>
      <c r="G105" s="70" t="str">
        <f t="shared" si="4"/>
        <v/>
      </c>
      <c r="H105" s="71" t="str">
        <f t="shared" si="5"/>
        <v/>
      </c>
      <c r="I105" s="72">
        <v>7.5</v>
      </c>
      <c r="J105" s="73">
        <f t="shared" si="6"/>
        <v>-7.5</v>
      </c>
      <c r="K105" s="74" t="s">
        <v>20</v>
      </c>
      <c r="L105" s="75">
        <f>IF(SUM(G103:G109)&gt;0,SUM(J103:J109),)</f>
        <v>0</v>
      </c>
      <c r="M105" s="40"/>
      <c r="N105" s="41"/>
    </row>
    <row r="106" spans="1:14" x14ac:dyDescent="0.25">
      <c r="A106" s="36"/>
      <c r="B106" s="37">
        <f t="shared" si="7"/>
        <v>43566</v>
      </c>
      <c r="C106" s="38" t="s">
        <v>24</v>
      </c>
      <c r="D106" s="32"/>
      <c r="E106" s="32"/>
      <c r="F106" s="39"/>
      <c r="G106" s="70" t="str">
        <f t="shared" si="4"/>
        <v/>
      </c>
      <c r="H106" s="71" t="str">
        <f t="shared" si="5"/>
        <v/>
      </c>
      <c r="I106" s="72">
        <v>7.5</v>
      </c>
      <c r="J106" s="73">
        <f t="shared" si="6"/>
        <v>-7.5</v>
      </c>
      <c r="K106" s="76"/>
      <c r="L106" s="75"/>
      <c r="M106" s="40"/>
      <c r="N106" s="41"/>
    </row>
    <row r="107" spans="1:14" x14ac:dyDescent="0.25">
      <c r="A107" s="36"/>
      <c r="B107" s="37">
        <f t="shared" si="7"/>
        <v>43567</v>
      </c>
      <c r="C107" s="38" t="s">
        <v>25</v>
      </c>
      <c r="D107" s="32"/>
      <c r="E107" s="32"/>
      <c r="F107" s="39"/>
      <c r="G107" s="70" t="str">
        <f t="shared" si="4"/>
        <v/>
      </c>
      <c r="H107" s="71" t="str">
        <f t="shared" si="5"/>
        <v/>
      </c>
      <c r="I107" s="72">
        <v>7.5</v>
      </c>
      <c r="J107" s="73">
        <f t="shared" si="6"/>
        <v>-7.5</v>
      </c>
      <c r="K107" s="76"/>
      <c r="L107" s="75"/>
      <c r="M107" s="40"/>
      <c r="N107" s="41"/>
    </row>
    <row r="108" spans="1:14" x14ac:dyDescent="0.25">
      <c r="A108" s="36"/>
      <c r="B108" s="37">
        <f t="shared" si="7"/>
        <v>43568</v>
      </c>
      <c r="C108" s="38" t="s">
        <v>26</v>
      </c>
      <c r="D108" s="32"/>
      <c r="E108" s="32"/>
      <c r="F108" s="39"/>
      <c r="G108" s="70" t="str">
        <f t="shared" si="4"/>
        <v/>
      </c>
      <c r="H108" s="71" t="str">
        <f t="shared" si="5"/>
        <v/>
      </c>
      <c r="I108" s="72"/>
      <c r="J108" s="73" t="str">
        <f t="shared" si="6"/>
        <v/>
      </c>
      <c r="K108" s="76"/>
      <c r="L108" s="75"/>
      <c r="M108" s="40"/>
      <c r="N108" s="41"/>
    </row>
    <row r="109" spans="1:14" x14ac:dyDescent="0.25">
      <c r="A109" s="42"/>
      <c r="B109" s="43">
        <f t="shared" si="7"/>
        <v>43569</v>
      </c>
      <c r="C109" s="44" t="s">
        <v>27</v>
      </c>
      <c r="D109" s="45"/>
      <c r="E109" s="45"/>
      <c r="F109" s="46"/>
      <c r="G109" s="77" t="str">
        <f t="shared" si="4"/>
        <v/>
      </c>
      <c r="H109" s="78" t="str">
        <f t="shared" si="5"/>
        <v/>
      </c>
      <c r="I109" s="79"/>
      <c r="J109" s="80" t="str">
        <f t="shared" si="6"/>
        <v/>
      </c>
      <c r="K109" s="81"/>
      <c r="L109" s="5"/>
      <c r="M109" s="47"/>
      <c r="N109" s="48"/>
    </row>
    <row r="110" spans="1:14" x14ac:dyDescent="0.25">
      <c r="A110" s="29" t="str">
        <f>"Week " &amp;WEEKNUM(B112,21)</f>
        <v>Week 16</v>
      </c>
      <c r="B110" s="37">
        <f t="shared" si="7"/>
        <v>43570</v>
      </c>
      <c r="C110" s="31" t="s">
        <v>21</v>
      </c>
      <c r="D110" s="32"/>
      <c r="E110" s="32"/>
      <c r="F110" s="33"/>
      <c r="G110" s="65" t="str">
        <f t="shared" si="4"/>
        <v/>
      </c>
      <c r="H110" s="66" t="str">
        <f t="shared" si="5"/>
        <v/>
      </c>
      <c r="I110" s="67">
        <v>7.5</v>
      </c>
      <c r="J110" s="68">
        <f t="shared" si="6"/>
        <v>-7.5</v>
      </c>
      <c r="K110" s="69" t="s">
        <v>17</v>
      </c>
      <c r="L110" s="1">
        <f>SUM(I110:I116)</f>
        <v>37.5</v>
      </c>
      <c r="M110" s="34"/>
      <c r="N110" s="35"/>
    </row>
    <row r="111" spans="1:14" x14ac:dyDescent="0.25">
      <c r="A111" s="36"/>
      <c r="B111" s="37">
        <f t="shared" si="7"/>
        <v>43571</v>
      </c>
      <c r="C111" s="38" t="s">
        <v>22</v>
      </c>
      <c r="D111" s="32"/>
      <c r="E111" s="32"/>
      <c r="F111" s="39"/>
      <c r="G111" s="70" t="str">
        <f t="shared" si="4"/>
        <v/>
      </c>
      <c r="H111" s="71" t="str">
        <f t="shared" si="5"/>
        <v/>
      </c>
      <c r="I111" s="72">
        <v>7.5</v>
      </c>
      <c r="J111" s="73">
        <f t="shared" si="6"/>
        <v>-7.5</v>
      </c>
      <c r="K111" s="74" t="s">
        <v>18</v>
      </c>
      <c r="L111" s="75">
        <f>SUM(G110:G116)-SUM(H110:H116)</f>
        <v>0</v>
      </c>
      <c r="M111" s="40"/>
      <c r="N111" s="41"/>
    </row>
    <row r="112" spans="1:14" x14ac:dyDescent="0.25">
      <c r="A112" s="36"/>
      <c r="B112" s="37">
        <f t="shared" si="7"/>
        <v>43572</v>
      </c>
      <c r="C112" s="38" t="s">
        <v>23</v>
      </c>
      <c r="D112" s="32"/>
      <c r="E112" s="32"/>
      <c r="F112" s="39"/>
      <c r="G112" s="70" t="str">
        <f t="shared" si="4"/>
        <v/>
      </c>
      <c r="H112" s="71" t="str">
        <f t="shared" si="5"/>
        <v/>
      </c>
      <c r="I112" s="72">
        <v>7.5</v>
      </c>
      <c r="J112" s="73">
        <f t="shared" si="6"/>
        <v>-7.5</v>
      </c>
      <c r="K112" s="74" t="s">
        <v>20</v>
      </c>
      <c r="L112" s="75">
        <f>IF(SUM(G110:G116)&gt;0,SUM(J110:J116),)</f>
        <v>0</v>
      </c>
      <c r="M112" s="40"/>
      <c r="N112" s="41"/>
    </row>
    <row r="113" spans="1:14" x14ac:dyDescent="0.25">
      <c r="A113" s="36"/>
      <c r="B113" s="37">
        <f t="shared" si="7"/>
        <v>43573</v>
      </c>
      <c r="C113" s="38" t="s">
        <v>24</v>
      </c>
      <c r="D113" s="32"/>
      <c r="E113" s="32"/>
      <c r="F113" s="39"/>
      <c r="G113" s="70" t="str">
        <f t="shared" si="4"/>
        <v/>
      </c>
      <c r="H113" s="71" t="str">
        <f t="shared" si="5"/>
        <v/>
      </c>
      <c r="I113" s="72">
        <v>7.5</v>
      </c>
      <c r="J113" s="73">
        <f t="shared" si="6"/>
        <v>-7.5</v>
      </c>
      <c r="K113" s="76"/>
      <c r="L113" s="75"/>
      <c r="M113" s="40"/>
      <c r="N113" s="41"/>
    </row>
    <row r="114" spans="1:14" x14ac:dyDescent="0.25">
      <c r="A114" s="36"/>
      <c r="B114" s="37">
        <f t="shared" si="7"/>
        <v>43574</v>
      </c>
      <c r="C114" s="38" t="s">
        <v>25</v>
      </c>
      <c r="D114" s="32"/>
      <c r="E114" s="32"/>
      <c r="F114" s="39"/>
      <c r="G114" s="70" t="str">
        <f t="shared" si="4"/>
        <v/>
      </c>
      <c r="H114" s="71" t="str">
        <f t="shared" si="5"/>
        <v/>
      </c>
      <c r="I114" s="72">
        <v>7.5</v>
      </c>
      <c r="J114" s="73">
        <f t="shared" si="6"/>
        <v>-7.5</v>
      </c>
      <c r="K114" s="76"/>
      <c r="L114" s="75"/>
      <c r="M114" s="40"/>
      <c r="N114" s="41"/>
    </row>
    <row r="115" spans="1:14" x14ac:dyDescent="0.25">
      <c r="A115" s="36"/>
      <c r="B115" s="37">
        <f t="shared" si="7"/>
        <v>43575</v>
      </c>
      <c r="C115" s="38" t="s">
        <v>26</v>
      </c>
      <c r="D115" s="32"/>
      <c r="E115" s="32"/>
      <c r="F115" s="39"/>
      <c r="G115" s="70" t="str">
        <f t="shared" si="4"/>
        <v/>
      </c>
      <c r="H115" s="71" t="str">
        <f t="shared" si="5"/>
        <v/>
      </c>
      <c r="I115" s="72"/>
      <c r="J115" s="73" t="str">
        <f t="shared" si="6"/>
        <v/>
      </c>
      <c r="K115" s="76"/>
      <c r="L115" s="75"/>
      <c r="M115" s="40"/>
      <c r="N115" s="41"/>
    </row>
    <row r="116" spans="1:14" x14ac:dyDescent="0.25">
      <c r="A116" s="42"/>
      <c r="B116" s="43">
        <f t="shared" si="7"/>
        <v>43576</v>
      </c>
      <c r="C116" s="44" t="s">
        <v>27</v>
      </c>
      <c r="D116" s="45"/>
      <c r="E116" s="45"/>
      <c r="F116" s="46"/>
      <c r="G116" s="77" t="str">
        <f t="shared" si="4"/>
        <v/>
      </c>
      <c r="H116" s="78" t="str">
        <f t="shared" si="5"/>
        <v/>
      </c>
      <c r="I116" s="79"/>
      <c r="J116" s="80" t="str">
        <f t="shared" si="6"/>
        <v/>
      </c>
      <c r="K116" s="81"/>
      <c r="L116" s="5"/>
      <c r="M116" s="47"/>
      <c r="N116" s="48"/>
    </row>
    <row r="117" spans="1:14" x14ac:dyDescent="0.25">
      <c r="A117" s="29" t="str">
        <f>"Week " &amp;WEEKNUM(B119,21)</f>
        <v>Week 17</v>
      </c>
      <c r="B117" s="37">
        <f t="shared" si="7"/>
        <v>43577</v>
      </c>
      <c r="C117" s="31" t="s">
        <v>21</v>
      </c>
      <c r="D117" s="32"/>
      <c r="E117" s="32"/>
      <c r="F117" s="33"/>
      <c r="G117" s="65" t="str">
        <f t="shared" si="4"/>
        <v/>
      </c>
      <c r="H117" s="66" t="str">
        <f t="shared" si="5"/>
        <v/>
      </c>
      <c r="I117" s="67">
        <v>7.5</v>
      </c>
      <c r="J117" s="68">
        <f t="shared" si="6"/>
        <v>-7.5</v>
      </c>
      <c r="K117" s="69" t="s">
        <v>17</v>
      </c>
      <c r="L117" s="1">
        <f>SUM(I117:I123)</f>
        <v>37.5</v>
      </c>
      <c r="M117" s="34"/>
      <c r="N117" s="35"/>
    </row>
    <row r="118" spans="1:14" x14ac:dyDescent="0.25">
      <c r="A118" s="36"/>
      <c r="B118" s="37">
        <f t="shared" si="7"/>
        <v>43578</v>
      </c>
      <c r="C118" s="38" t="s">
        <v>22</v>
      </c>
      <c r="D118" s="32"/>
      <c r="E118" s="32"/>
      <c r="F118" s="39"/>
      <c r="G118" s="70" t="str">
        <f t="shared" si="4"/>
        <v/>
      </c>
      <c r="H118" s="71" t="str">
        <f t="shared" si="5"/>
        <v/>
      </c>
      <c r="I118" s="72">
        <v>7.5</v>
      </c>
      <c r="J118" s="73">
        <f t="shared" si="6"/>
        <v>-7.5</v>
      </c>
      <c r="K118" s="74" t="s">
        <v>18</v>
      </c>
      <c r="L118" s="75">
        <f>SUM(G117:G123)-SUM(H117:H123)</f>
        <v>0</v>
      </c>
      <c r="M118" s="40"/>
      <c r="N118" s="41"/>
    </row>
    <row r="119" spans="1:14" x14ac:dyDescent="0.25">
      <c r="A119" s="36"/>
      <c r="B119" s="37">
        <f t="shared" si="7"/>
        <v>43579</v>
      </c>
      <c r="C119" s="38" t="s">
        <v>23</v>
      </c>
      <c r="D119" s="32"/>
      <c r="E119" s="32"/>
      <c r="F119" s="39"/>
      <c r="G119" s="70" t="str">
        <f t="shared" si="4"/>
        <v/>
      </c>
      <c r="H119" s="71" t="str">
        <f t="shared" si="5"/>
        <v/>
      </c>
      <c r="I119" s="72">
        <v>7.5</v>
      </c>
      <c r="J119" s="73">
        <f t="shared" si="6"/>
        <v>-7.5</v>
      </c>
      <c r="K119" s="74" t="s">
        <v>20</v>
      </c>
      <c r="L119" s="75">
        <f>IF(SUM(G117:G123)&gt;0,SUM(J117:J123),)</f>
        <v>0</v>
      </c>
      <c r="M119" s="40"/>
      <c r="N119" s="41"/>
    </row>
    <row r="120" spans="1:14" x14ac:dyDescent="0.25">
      <c r="A120" s="36"/>
      <c r="B120" s="37">
        <f t="shared" si="7"/>
        <v>43580</v>
      </c>
      <c r="C120" s="38" t="s">
        <v>24</v>
      </c>
      <c r="D120" s="32"/>
      <c r="E120" s="32"/>
      <c r="F120" s="39"/>
      <c r="G120" s="70" t="str">
        <f t="shared" si="4"/>
        <v/>
      </c>
      <c r="H120" s="71" t="str">
        <f t="shared" si="5"/>
        <v/>
      </c>
      <c r="I120" s="72">
        <v>7.5</v>
      </c>
      <c r="J120" s="73">
        <f t="shared" si="6"/>
        <v>-7.5</v>
      </c>
      <c r="K120" s="76"/>
      <c r="L120" s="75"/>
      <c r="M120" s="40"/>
      <c r="N120" s="41"/>
    </row>
    <row r="121" spans="1:14" x14ac:dyDescent="0.25">
      <c r="A121" s="36"/>
      <c r="B121" s="37">
        <f t="shared" si="7"/>
        <v>43581</v>
      </c>
      <c r="C121" s="38" t="s">
        <v>25</v>
      </c>
      <c r="D121" s="32"/>
      <c r="E121" s="32"/>
      <c r="F121" s="39"/>
      <c r="G121" s="70" t="str">
        <f t="shared" si="4"/>
        <v/>
      </c>
      <c r="H121" s="71" t="str">
        <f t="shared" si="5"/>
        <v/>
      </c>
      <c r="I121" s="72">
        <v>7.5</v>
      </c>
      <c r="J121" s="73">
        <f t="shared" si="6"/>
        <v>-7.5</v>
      </c>
      <c r="K121" s="76"/>
      <c r="L121" s="75"/>
      <c r="M121" s="40"/>
      <c r="N121" s="41"/>
    </row>
    <row r="122" spans="1:14" x14ac:dyDescent="0.25">
      <c r="A122" s="36"/>
      <c r="B122" s="37">
        <f t="shared" si="7"/>
        <v>43582</v>
      </c>
      <c r="C122" s="38" t="s">
        <v>26</v>
      </c>
      <c r="D122" s="32"/>
      <c r="E122" s="32"/>
      <c r="F122" s="39"/>
      <c r="G122" s="70" t="str">
        <f t="shared" si="4"/>
        <v/>
      </c>
      <c r="H122" s="71" t="str">
        <f t="shared" si="5"/>
        <v/>
      </c>
      <c r="I122" s="72"/>
      <c r="J122" s="73" t="str">
        <f t="shared" si="6"/>
        <v/>
      </c>
      <c r="K122" s="76"/>
      <c r="L122" s="75"/>
      <c r="M122" s="40"/>
      <c r="N122" s="41"/>
    </row>
    <row r="123" spans="1:14" x14ac:dyDescent="0.25">
      <c r="A123" s="42"/>
      <c r="B123" s="43">
        <f t="shared" si="7"/>
        <v>43583</v>
      </c>
      <c r="C123" s="44" t="s">
        <v>27</v>
      </c>
      <c r="D123" s="45"/>
      <c r="E123" s="45"/>
      <c r="F123" s="46"/>
      <c r="G123" s="77" t="str">
        <f t="shared" si="4"/>
        <v/>
      </c>
      <c r="H123" s="78" t="str">
        <f t="shared" si="5"/>
        <v/>
      </c>
      <c r="I123" s="79"/>
      <c r="J123" s="80" t="str">
        <f t="shared" si="6"/>
        <v/>
      </c>
      <c r="K123" s="81"/>
      <c r="L123" s="5"/>
      <c r="M123" s="47"/>
      <c r="N123" s="48"/>
    </row>
    <row r="124" spans="1:14" x14ac:dyDescent="0.25">
      <c r="A124" s="29" t="str">
        <f>"Week " &amp;WEEKNUM(B126,21)</f>
        <v>Week 18</v>
      </c>
      <c r="B124" s="37">
        <f t="shared" si="7"/>
        <v>43584</v>
      </c>
      <c r="C124" s="31" t="s">
        <v>21</v>
      </c>
      <c r="D124" s="32"/>
      <c r="E124" s="32"/>
      <c r="F124" s="33"/>
      <c r="G124" s="65" t="str">
        <f t="shared" si="4"/>
        <v/>
      </c>
      <c r="H124" s="66" t="str">
        <f t="shared" si="5"/>
        <v/>
      </c>
      <c r="I124" s="67">
        <v>7.5</v>
      </c>
      <c r="J124" s="68">
        <f t="shared" si="6"/>
        <v>-7.5</v>
      </c>
      <c r="K124" s="69" t="s">
        <v>17</v>
      </c>
      <c r="L124" s="1">
        <f>SUM(I124:I130)</f>
        <v>37.5</v>
      </c>
      <c r="M124" s="34"/>
      <c r="N124" s="35"/>
    </row>
    <row r="125" spans="1:14" x14ac:dyDescent="0.25">
      <c r="A125" s="36"/>
      <c r="B125" s="37">
        <f t="shared" si="7"/>
        <v>43585</v>
      </c>
      <c r="C125" s="38" t="s">
        <v>22</v>
      </c>
      <c r="D125" s="32"/>
      <c r="E125" s="32"/>
      <c r="F125" s="39"/>
      <c r="G125" s="70" t="str">
        <f t="shared" si="4"/>
        <v/>
      </c>
      <c r="H125" s="71" t="str">
        <f t="shared" si="5"/>
        <v/>
      </c>
      <c r="I125" s="72">
        <v>7.5</v>
      </c>
      <c r="J125" s="73">
        <f t="shared" si="6"/>
        <v>-7.5</v>
      </c>
      <c r="K125" s="74" t="s">
        <v>18</v>
      </c>
      <c r="L125" s="75">
        <f>SUM(G124:G130)-SUM(H124:H130)</f>
        <v>0</v>
      </c>
      <c r="M125" s="40"/>
      <c r="N125" s="41"/>
    </row>
    <row r="126" spans="1:14" x14ac:dyDescent="0.25">
      <c r="A126" s="36"/>
      <c r="B126" s="37">
        <f t="shared" si="7"/>
        <v>43586</v>
      </c>
      <c r="C126" s="38" t="s">
        <v>23</v>
      </c>
      <c r="D126" s="32"/>
      <c r="E126" s="32"/>
      <c r="F126" s="39"/>
      <c r="G126" s="70" t="str">
        <f t="shared" si="4"/>
        <v/>
      </c>
      <c r="H126" s="71" t="str">
        <f t="shared" si="5"/>
        <v/>
      </c>
      <c r="I126" s="72">
        <v>7.5</v>
      </c>
      <c r="J126" s="73">
        <f t="shared" si="6"/>
        <v>-7.5</v>
      </c>
      <c r="K126" s="74" t="s">
        <v>20</v>
      </c>
      <c r="L126" s="75">
        <f>IF(SUM(G124:G130)&gt;0,SUM(J124:J130),)</f>
        <v>0</v>
      </c>
      <c r="M126" s="40"/>
      <c r="N126" s="41"/>
    </row>
    <row r="127" spans="1:14" x14ac:dyDescent="0.25">
      <c r="A127" s="36"/>
      <c r="B127" s="37">
        <f t="shared" si="7"/>
        <v>43587</v>
      </c>
      <c r="C127" s="38" t="s">
        <v>24</v>
      </c>
      <c r="D127" s="32"/>
      <c r="E127" s="32"/>
      <c r="F127" s="39"/>
      <c r="G127" s="70" t="str">
        <f t="shared" si="4"/>
        <v/>
      </c>
      <c r="H127" s="71" t="str">
        <f t="shared" si="5"/>
        <v/>
      </c>
      <c r="I127" s="72">
        <v>7.5</v>
      </c>
      <c r="J127" s="73">
        <f t="shared" si="6"/>
        <v>-7.5</v>
      </c>
      <c r="K127" s="76"/>
      <c r="L127" s="75"/>
      <c r="M127" s="40"/>
      <c r="N127" s="41"/>
    </row>
    <row r="128" spans="1:14" x14ac:dyDescent="0.25">
      <c r="A128" s="36"/>
      <c r="B128" s="37">
        <f t="shared" si="7"/>
        <v>43588</v>
      </c>
      <c r="C128" s="38" t="s">
        <v>25</v>
      </c>
      <c r="D128" s="32"/>
      <c r="E128" s="32"/>
      <c r="F128" s="39"/>
      <c r="G128" s="70" t="str">
        <f t="shared" si="4"/>
        <v/>
      </c>
      <c r="H128" s="71" t="str">
        <f t="shared" si="5"/>
        <v/>
      </c>
      <c r="I128" s="72">
        <v>7.5</v>
      </c>
      <c r="J128" s="73">
        <f t="shared" si="6"/>
        <v>-7.5</v>
      </c>
      <c r="K128" s="76"/>
      <c r="L128" s="75"/>
      <c r="M128" s="40"/>
      <c r="N128" s="41"/>
    </row>
    <row r="129" spans="1:14" x14ac:dyDescent="0.25">
      <c r="A129" s="36"/>
      <c r="B129" s="37">
        <f t="shared" si="7"/>
        <v>43589</v>
      </c>
      <c r="C129" s="38" t="s">
        <v>26</v>
      </c>
      <c r="D129" s="32"/>
      <c r="E129" s="32"/>
      <c r="F129" s="39"/>
      <c r="G129" s="70" t="str">
        <f t="shared" si="4"/>
        <v/>
      </c>
      <c r="H129" s="71" t="str">
        <f t="shared" si="5"/>
        <v/>
      </c>
      <c r="I129" s="72"/>
      <c r="J129" s="73" t="str">
        <f t="shared" si="6"/>
        <v/>
      </c>
      <c r="K129" s="76"/>
      <c r="L129" s="75"/>
      <c r="M129" s="40"/>
      <c r="N129" s="41"/>
    </row>
    <row r="130" spans="1:14" x14ac:dyDescent="0.25">
      <c r="A130" s="42"/>
      <c r="B130" s="43">
        <f t="shared" si="7"/>
        <v>43590</v>
      </c>
      <c r="C130" s="44" t="s">
        <v>27</v>
      </c>
      <c r="D130" s="45"/>
      <c r="E130" s="45"/>
      <c r="F130" s="46"/>
      <c r="G130" s="77" t="str">
        <f t="shared" si="4"/>
        <v/>
      </c>
      <c r="H130" s="78" t="str">
        <f t="shared" si="5"/>
        <v/>
      </c>
      <c r="I130" s="79"/>
      <c r="J130" s="80" t="str">
        <f t="shared" si="6"/>
        <v/>
      </c>
      <c r="K130" s="81"/>
      <c r="L130" s="5"/>
      <c r="M130" s="47"/>
      <c r="N130" s="48"/>
    </row>
    <row r="131" spans="1:14" x14ac:dyDescent="0.25">
      <c r="A131" s="29" t="str">
        <f>"Week " &amp;WEEKNUM(B133,21)</f>
        <v>Week 19</v>
      </c>
      <c r="B131" s="37">
        <f t="shared" si="7"/>
        <v>43591</v>
      </c>
      <c r="C131" s="31" t="s">
        <v>21</v>
      </c>
      <c r="D131" s="32"/>
      <c r="E131" s="32"/>
      <c r="F131" s="33"/>
      <c r="G131" s="65" t="str">
        <f t="shared" si="4"/>
        <v/>
      </c>
      <c r="H131" s="66" t="str">
        <f t="shared" si="5"/>
        <v/>
      </c>
      <c r="I131" s="67">
        <v>7.5</v>
      </c>
      <c r="J131" s="68">
        <f t="shared" si="6"/>
        <v>-7.5</v>
      </c>
      <c r="K131" s="69" t="s">
        <v>17</v>
      </c>
      <c r="L131" s="1">
        <f>SUM(I131:I137)</f>
        <v>37.5</v>
      </c>
      <c r="M131" s="34"/>
      <c r="N131" s="35"/>
    </row>
    <row r="132" spans="1:14" x14ac:dyDescent="0.25">
      <c r="A132" s="36"/>
      <c r="B132" s="37">
        <f t="shared" si="7"/>
        <v>43592</v>
      </c>
      <c r="C132" s="38" t="s">
        <v>22</v>
      </c>
      <c r="D132" s="32"/>
      <c r="E132" s="32"/>
      <c r="F132" s="39"/>
      <c r="G132" s="70" t="str">
        <f t="shared" si="4"/>
        <v/>
      </c>
      <c r="H132" s="71" t="str">
        <f t="shared" si="5"/>
        <v/>
      </c>
      <c r="I132" s="72">
        <v>7.5</v>
      </c>
      <c r="J132" s="73">
        <f t="shared" si="6"/>
        <v>-7.5</v>
      </c>
      <c r="K132" s="74" t="s">
        <v>18</v>
      </c>
      <c r="L132" s="75">
        <f>SUM(G131:G137)-SUM(H131:H137)</f>
        <v>0</v>
      </c>
      <c r="M132" s="40"/>
      <c r="N132" s="41"/>
    </row>
    <row r="133" spans="1:14" x14ac:dyDescent="0.25">
      <c r="A133" s="36"/>
      <c r="B133" s="37">
        <f t="shared" si="7"/>
        <v>43593</v>
      </c>
      <c r="C133" s="38" t="s">
        <v>23</v>
      </c>
      <c r="D133" s="32"/>
      <c r="E133" s="32"/>
      <c r="F133" s="39"/>
      <c r="G133" s="70" t="str">
        <f t="shared" ref="G133:G196" si="8">IF((IF(E133&lt;&gt;"",IF(D133&lt;&gt;"",(E133-D133)*24,0),0)+IF(F133&lt;&gt;"",F133,0))=0,"",IF(E133&lt;&gt;"",IF(D133&lt;&gt;"",(E133-D133)*24,0),0)+IF(F133&lt;&gt;"",F133,0))</f>
        <v/>
      </c>
      <c r="H133" s="71" t="str">
        <f t="shared" ref="H133:H196" si="9">IF(G133="","",IF(G133&gt;=$G$1,$G$2,0))</f>
        <v/>
      </c>
      <c r="I133" s="72">
        <v>7.5</v>
      </c>
      <c r="J133" s="73">
        <f t="shared" ref="J133:J196" si="10">IF(G133&lt;&gt;"",G133-H133-IF(I133&lt;&gt;"",I133,0),IF(I133&lt;&gt;"",-I133,""))</f>
        <v>-7.5</v>
      </c>
      <c r="K133" s="74" t="s">
        <v>20</v>
      </c>
      <c r="L133" s="75">
        <f>IF(SUM(G131:G137)&gt;0,SUM(J131:J137),)</f>
        <v>0</v>
      </c>
      <c r="M133" s="40"/>
      <c r="N133" s="41"/>
    </row>
    <row r="134" spans="1:14" x14ac:dyDescent="0.25">
      <c r="A134" s="36"/>
      <c r="B134" s="37">
        <f t="shared" ref="B134:B197" si="11">B133+1</f>
        <v>43594</v>
      </c>
      <c r="C134" s="38" t="s">
        <v>24</v>
      </c>
      <c r="D134" s="32"/>
      <c r="E134" s="32"/>
      <c r="F134" s="39"/>
      <c r="G134" s="70" t="str">
        <f t="shared" si="8"/>
        <v/>
      </c>
      <c r="H134" s="71" t="str">
        <f t="shared" si="9"/>
        <v/>
      </c>
      <c r="I134" s="72">
        <v>7.5</v>
      </c>
      <c r="J134" s="73">
        <f t="shared" si="10"/>
        <v>-7.5</v>
      </c>
      <c r="K134" s="76"/>
      <c r="L134" s="75"/>
      <c r="M134" s="40"/>
      <c r="N134" s="41"/>
    </row>
    <row r="135" spans="1:14" x14ac:dyDescent="0.25">
      <c r="A135" s="36"/>
      <c r="B135" s="37">
        <f t="shared" si="11"/>
        <v>43595</v>
      </c>
      <c r="C135" s="38" t="s">
        <v>25</v>
      </c>
      <c r="D135" s="32"/>
      <c r="E135" s="32"/>
      <c r="F135" s="39"/>
      <c r="G135" s="70" t="str">
        <f t="shared" si="8"/>
        <v/>
      </c>
      <c r="H135" s="71" t="str">
        <f t="shared" si="9"/>
        <v/>
      </c>
      <c r="I135" s="72">
        <v>7.5</v>
      </c>
      <c r="J135" s="73">
        <f t="shared" si="10"/>
        <v>-7.5</v>
      </c>
      <c r="K135" s="76"/>
      <c r="L135" s="75"/>
      <c r="M135" s="40"/>
      <c r="N135" s="41"/>
    </row>
    <row r="136" spans="1:14" x14ac:dyDescent="0.25">
      <c r="A136" s="36"/>
      <c r="B136" s="37">
        <f t="shared" si="11"/>
        <v>43596</v>
      </c>
      <c r="C136" s="38" t="s">
        <v>26</v>
      </c>
      <c r="D136" s="32"/>
      <c r="E136" s="32"/>
      <c r="F136" s="39"/>
      <c r="G136" s="70" t="str">
        <f t="shared" si="8"/>
        <v/>
      </c>
      <c r="H136" s="71" t="str">
        <f t="shared" si="9"/>
        <v/>
      </c>
      <c r="I136" s="72"/>
      <c r="J136" s="73" t="str">
        <f t="shared" si="10"/>
        <v/>
      </c>
      <c r="K136" s="76"/>
      <c r="L136" s="75"/>
      <c r="M136" s="40"/>
      <c r="N136" s="41"/>
    </row>
    <row r="137" spans="1:14" x14ac:dyDescent="0.25">
      <c r="A137" s="42"/>
      <c r="B137" s="43">
        <f t="shared" si="11"/>
        <v>43597</v>
      </c>
      <c r="C137" s="44" t="s">
        <v>27</v>
      </c>
      <c r="D137" s="45"/>
      <c r="E137" s="45"/>
      <c r="F137" s="46"/>
      <c r="G137" s="77" t="str">
        <f t="shared" si="8"/>
        <v/>
      </c>
      <c r="H137" s="78" t="str">
        <f t="shared" si="9"/>
        <v/>
      </c>
      <c r="I137" s="79"/>
      <c r="J137" s="80" t="str">
        <f t="shared" si="10"/>
        <v/>
      </c>
      <c r="K137" s="81"/>
      <c r="L137" s="5"/>
      <c r="M137" s="47"/>
      <c r="N137" s="48"/>
    </row>
    <row r="138" spans="1:14" x14ac:dyDescent="0.25">
      <c r="A138" s="29" t="str">
        <f>"Week " &amp;WEEKNUM(B140,21)</f>
        <v>Week 20</v>
      </c>
      <c r="B138" s="37">
        <f t="shared" si="11"/>
        <v>43598</v>
      </c>
      <c r="C138" s="31" t="s">
        <v>21</v>
      </c>
      <c r="D138" s="32"/>
      <c r="E138" s="32"/>
      <c r="F138" s="33"/>
      <c r="G138" s="65" t="str">
        <f t="shared" si="8"/>
        <v/>
      </c>
      <c r="H138" s="66" t="str">
        <f t="shared" si="9"/>
        <v/>
      </c>
      <c r="I138" s="67">
        <v>7.5</v>
      </c>
      <c r="J138" s="68">
        <f t="shared" si="10"/>
        <v>-7.5</v>
      </c>
      <c r="K138" s="69" t="s">
        <v>17</v>
      </c>
      <c r="L138" s="1">
        <f>SUM(I138:I144)</f>
        <v>37.5</v>
      </c>
      <c r="M138" s="34"/>
      <c r="N138" s="35"/>
    </row>
    <row r="139" spans="1:14" x14ac:dyDescent="0.25">
      <c r="A139" s="36"/>
      <c r="B139" s="37">
        <f t="shared" si="11"/>
        <v>43599</v>
      </c>
      <c r="C139" s="38" t="s">
        <v>22</v>
      </c>
      <c r="D139" s="32"/>
      <c r="E139" s="32"/>
      <c r="F139" s="39"/>
      <c r="G139" s="70" t="str">
        <f t="shared" si="8"/>
        <v/>
      </c>
      <c r="H139" s="71" t="str">
        <f t="shared" si="9"/>
        <v/>
      </c>
      <c r="I139" s="72">
        <v>7.5</v>
      </c>
      <c r="J139" s="73">
        <f t="shared" si="10"/>
        <v>-7.5</v>
      </c>
      <c r="K139" s="74" t="s">
        <v>18</v>
      </c>
      <c r="L139" s="75">
        <f>SUM(G138:G144)-SUM(H138:H144)</f>
        <v>0</v>
      </c>
      <c r="M139" s="40"/>
      <c r="N139" s="41"/>
    </row>
    <row r="140" spans="1:14" x14ac:dyDescent="0.25">
      <c r="A140" s="36"/>
      <c r="B140" s="37">
        <f t="shared" si="11"/>
        <v>43600</v>
      </c>
      <c r="C140" s="38" t="s">
        <v>23</v>
      </c>
      <c r="D140" s="32"/>
      <c r="E140" s="32"/>
      <c r="F140" s="39"/>
      <c r="G140" s="70" t="str">
        <f t="shared" si="8"/>
        <v/>
      </c>
      <c r="H140" s="71" t="str">
        <f t="shared" si="9"/>
        <v/>
      </c>
      <c r="I140" s="72">
        <v>7.5</v>
      </c>
      <c r="J140" s="73">
        <f t="shared" si="10"/>
        <v>-7.5</v>
      </c>
      <c r="K140" s="74" t="s">
        <v>20</v>
      </c>
      <c r="L140" s="75">
        <f>IF(SUM(G138:G144)&gt;0,SUM(J138:J144),)</f>
        <v>0</v>
      </c>
      <c r="M140" s="40"/>
      <c r="N140" s="41"/>
    </row>
    <row r="141" spans="1:14" x14ac:dyDescent="0.25">
      <c r="A141" s="36"/>
      <c r="B141" s="37">
        <f t="shared" si="11"/>
        <v>43601</v>
      </c>
      <c r="C141" s="38" t="s">
        <v>24</v>
      </c>
      <c r="D141" s="32"/>
      <c r="E141" s="32"/>
      <c r="F141" s="39"/>
      <c r="G141" s="70" t="str">
        <f t="shared" si="8"/>
        <v/>
      </c>
      <c r="H141" s="71" t="str">
        <f t="shared" si="9"/>
        <v/>
      </c>
      <c r="I141" s="72">
        <v>7.5</v>
      </c>
      <c r="J141" s="73">
        <f t="shared" si="10"/>
        <v>-7.5</v>
      </c>
      <c r="K141" s="76"/>
      <c r="L141" s="75"/>
      <c r="M141" s="40"/>
      <c r="N141" s="41"/>
    </row>
    <row r="142" spans="1:14" x14ac:dyDescent="0.25">
      <c r="A142" s="36"/>
      <c r="B142" s="37">
        <f t="shared" si="11"/>
        <v>43602</v>
      </c>
      <c r="C142" s="38" t="s">
        <v>25</v>
      </c>
      <c r="D142" s="32"/>
      <c r="E142" s="32"/>
      <c r="F142" s="39"/>
      <c r="G142" s="70" t="str">
        <f t="shared" si="8"/>
        <v/>
      </c>
      <c r="H142" s="71" t="str">
        <f t="shared" si="9"/>
        <v/>
      </c>
      <c r="I142" s="72">
        <v>7.5</v>
      </c>
      <c r="J142" s="73">
        <f t="shared" si="10"/>
        <v>-7.5</v>
      </c>
      <c r="K142" s="76"/>
      <c r="L142" s="75"/>
      <c r="M142" s="40"/>
      <c r="N142" s="41"/>
    </row>
    <row r="143" spans="1:14" x14ac:dyDescent="0.25">
      <c r="A143" s="36"/>
      <c r="B143" s="37">
        <f t="shared" si="11"/>
        <v>43603</v>
      </c>
      <c r="C143" s="38" t="s">
        <v>26</v>
      </c>
      <c r="D143" s="32"/>
      <c r="E143" s="32"/>
      <c r="F143" s="39"/>
      <c r="G143" s="70" t="str">
        <f t="shared" si="8"/>
        <v/>
      </c>
      <c r="H143" s="71" t="str">
        <f t="shared" si="9"/>
        <v/>
      </c>
      <c r="I143" s="72"/>
      <c r="J143" s="73" t="str">
        <f t="shared" si="10"/>
        <v/>
      </c>
      <c r="K143" s="76"/>
      <c r="L143" s="75"/>
      <c r="M143" s="40"/>
      <c r="N143" s="41"/>
    </row>
    <row r="144" spans="1:14" x14ac:dyDescent="0.25">
      <c r="A144" s="42"/>
      <c r="B144" s="43">
        <f t="shared" si="11"/>
        <v>43604</v>
      </c>
      <c r="C144" s="44" t="s">
        <v>27</v>
      </c>
      <c r="D144" s="45"/>
      <c r="E144" s="45"/>
      <c r="F144" s="46"/>
      <c r="G144" s="77" t="str">
        <f t="shared" si="8"/>
        <v/>
      </c>
      <c r="H144" s="78" t="str">
        <f t="shared" si="9"/>
        <v/>
      </c>
      <c r="I144" s="79"/>
      <c r="J144" s="80" t="str">
        <f t="shared" si="10"/>
        <v/>
      </c>
      <c r="K144" s="81"/>
      <c r="L144" s="5"/>
      <c r="M144" s="47"/>
      <c r="N144" s="48"/>
    </row>
    <row r="145" spans="1:14" x14ac:dyDescent="0.25">
      <c r="A145" s="29" t="str">
        <f>"Week " &amp;WEEKNUM(B147,21)</f>
        <v>Week 21</v>
      </c>
      <c r="B145" s="37">
        <f t="shared" si="11"/>
        <v>43605</v>
      </c>
      <c r="C145" s="31" t="s">
        <v>21</v>
      </c>
      <c r="D145" s="32"/>
      <c r="E145" s="32"/>
      <c r="F145" s="33"/>
      <c r="G145" s="65" t="str">
        <f t="shared" si="8"/>
        <v/>
      </c>
      <c r="H145" s="66" t="str">
        <f t="shared" si="9"/>
        <v/>
      </c>
      <c r="I145" s="67">
        <v>7.5</v>
      </c>
      <c r="J145" s="68">
        <f t="shared" si="10"/>
        <v>-7.5</v>
      </c>
      <c r="K145" s="69" t="s">
        <v>17</v>
      </c>
      <c r="L145" s="1">
        <f>SUM(I145:I151)</f>
        <v>37.5</v>
      </c>
      <c r="M145" s="34"/>
      <c r="N145" s="35"/>
    </row>
    <row r="146" spans="1:14" x14ac:dyDescent="0.25">
      <c r="A146" s="36"/>
      <c r="B146" s="37">
        <f t="shared" si="11"/>
        <v>43606</v>
      </c>
      <c r="C146" s="38" t="s">
        <v>22</v>
      </c>
      <c r="D146" s="32"/>
      <c r="E146" s="32"/>
      <c r="F146" s="39"/>
      <c r="G146" s="70" t="str">
        <f t="shared" si="8"/>
        <v/>
      </c>
      <c r="H146" s="71" t="str">
        <f t="shared" si="9"/>
        <v/>
      </c>
      <c r="I146" s="72">
        <v>7.5</v>
      </c>
      <c r="J146" s="73">
        <f t="shared" si="10"/>
        <v>-7.5</v>
      </c>
      <c r="K146" s="74" t="s">
        <v>18</v>
      </c>
      <c r="L146" s="75">
        <f>SUM(G145:G151)-SUM(H145:H151)</f>
        <v>0</v>
      </c>
      <c r="M146" s="40"/>
      <c r="N146" s="41"/>
    </row>
    <row r="147" spans="1:14" x14ac:dyDescent="0.25">
      <c r="A147" s="36"/>
      <c r="B147" s="37">
        <f t="shared" si="11"/>
        <v>43607</v>
      </c>
      <c r="C147" s="38" t="s">
        <v>23</v>
      </c>
      <c r="D147" s="32"/>
      <c r="E147" s="32"/>
      <c r="F147" s="39"/>
      <c r="G147" s="70" t="str">
        <f t="shared" si="8"/>
        <v/>
      </c>
      <c r="H147" s="71" t="str">
        <f t="shared" si="9"/>
        <v/>
      </c>
      <c r="I147" s="72">
        <v>7.5</v>
      </c>
      <c r="J147" s="73">
        <f t="shared" si="10"/>
        <v>-7.5</v>
      </c>
      <c r="K147" s="74" t="s">
        <v>20</v>
      </c>
      <c r="L147" s="75">
        <f>IF(SUM(G145:G151)&gt;0,SUM(J145:J151),)</f>
        <v>0</v>
      </c>
      <c r="M147" s="40"/>
      <c r="N147" s="41"/>
    </row>
    <row r="148" spans="1:14" x14ac:dyDescent="0.25">
      <c r="A148" s="36"/>
      <c r="B148" s="37">
        <f t="shared" si="11"/>
        <v>43608</v>
      </c>
      <c r="C148" s="38" t="s">
        <v>24</v>
      </c>
      <c r="D148" s="32"/>
      <c r="E148" s="32"/>
      <c r="F148" s="39"/>
      <c r="G148" s="70" t="str">
        <f t="shared" si="8"/>
        <v/>
      </c>
      <c r="H148" s="71" t="str">
        <f t="shared" si="9"/>
        <v/>
      </c>
      <c r="I148" s="72">
        <v>7.5</v>
      </c>
      <c r="J148" s="73">
        <f t="shared" si="10"/>
        <v>-7.5</v>
      </c>
      <c r="K148" s="76"/>
      <c r="L148" s="75"/>
      <c r="M148" s="40"/>
      <c r="N148" s="41"/>
    </row>
    <row r="149" spans="1:14" x14ac:dyDescent="0.25">
      <c r="A149" s="36"/>
      <c r="B149" s="37">
        <f t="shared" si="11"/>
        <v>43609</v>
      </c>
      <c r="C149" s="38" t="s">
        <v>25</v>
      </c>
      <c r="D149" s="32"/>
      <c r="E149" s="32"/>
      <c r="F149" s="39"/>
      <c r="G149" s="70" t="str">
        <f t="shared" si="8"/>
        <v/>
      </c>
      <c r="H149" s="71" t="str">
        <f t="shared" si="9"/>
        <v/>
      </c>
      <c r="I149" s="72">
        <v>7.5</v>
      </c>
      <c r="J149" s="73">
        <f t="shared" si="10"/>
        <v>-7.5</v>
      </c>
      <c r="K149" s="76"/>
      <c r="L149" s="75"/>
      <c r="M149" s="40"/>
      <c r="N149" s="41"/>
    </row>
    <row r="150" spans="1:14" x14ac:dyDescent="0.25">
      <c r="A150" s="36"/>
      <c r="B150" s="37">
        <f t="shared" si="11"/>
        <v>43610</v>
      </c>
      <c r="C150" s="38" t="s">
        <v>26</v>
      </c>
      <c r="D150" s="32"/>
      <c r="E150" s="32"/>
      <c r="F150" s="39"/>
      <c r="G150" s="70" t="str">
        <f t="shared" si="8"/>
        <v/>
      </c>
      <c r="H150" s="71" t="str">
        <f t="shared" si="9"/>
        <v/>
      </c>
      <c r="I150" s="72"/>
      <c r="J150" s="73" t="str">
        <f t="shared" si="10"/>
        <v/>
      </c>
      <c r="K150" s="76"/>
      <c r="L150" s="75"/>
      <c r="M150" s="40"/>
      <c r="N150" s="41"/>
    </row>
    <row r="151" spans="1:14" x14ac:dyDescent="0.25">
      <c r="A151" s="42"/>
      <c r="B151" s="43">
        <f t="shared" si="11"/>
        <v>43611</v>
      </c>
      <c r="C151" s="44" t="s">
        <v>27</v>
      </c>
      <c r="D151" s="45"/>
      <c r="E151" s="45"/>
      <c r="F151" s="46"/>
      <c r="G151" s="77" t="str">
        <f t="shared" si="8"/>
        <v/>
      </c>
      <c r="H151" s="78" t="str">
        <f t="shared" si="9"/>
        <v/>
      </c>
      <c r="I151" s="79"/>
      <c r="J151" s="80" t="str">
        <f t="shared" si="10"/>
        <v/>
      </c>
      <c r="K151" s="81"/>
      <c r="L151" s="5"/>
      <c r="M151" s="47"/>
      <c r="N151" s="48"/>
    </row>
    <row r="152" spans="1:14" x14ac:dyDescent="0.25">
      <c r="A152" s="29" t="str">
        <f>"Week " &amp;WEEKNUM(B154,21)</f>
        <v>Week 22</v>
      </c>
      <c r="B152" s="37">
        <f t="shared" si="11"/>
        <v>43612</v>
      </c>
      <c r="C152" s="31" t="s">
        <v>21</v>
      </c>
      <c r="D152" s="32"/>
      <c r="E152" s="32"/>
      <c r="F152" s="33"/>
      <c r="G152" s="65" t="str">
        <f t="shared" si="8"/>
        <v/>
      </c>
      <c r="H152" s="66" t="str">
        <f t="shared" si="9"/>
        <v/>
      </c>
      <c r="I152" s="67">
        <v>7.5</v>
      </c>
      <c r="J152" s="68">
        <f t="shared" si="10"/>
        <v>-7.5</v>
      </c>
      <c r="K152" s="69" t="s">
        <v>17</v>
      </c>
      <c r="L152" s="1">
        <f>SUM(I152:I158)</f>
        <v>37.5</v>
      </c>
      <c r="M152" s="34"/>
      <c r="N152" s="35"/>
    </row>
    <row r="153" spans="1:14" x14ac:dyDescent="0.25">
      <c r="A153" s="36"/>
      <c r="B153" s="37">
        <f t="shared" si="11"/>
        <v>43613</v>
      </c>
      <c r="C153" s="38" t="s">
        <v>22</v>
      </c>
      <c r="D153" s="32"/>
      <c r="E153" s="32"/>
      <c r="F153" s="39"/>
      <c r="G153" s="70" t="str">
        <f t="shared" si="8"/>
        <v/>
      </c>
      <c r="H153" s="71" t="str">
        <f t="shared" si="9"/>
        <v/>
      </c>
      <c r="I153" s="72">
        <v>7.5</v>
      </c>
      <c r="J153" s="73">
        <f t="shared" si="10"/>
        <v>-7.5</v>
      </c>
      <c r="K153" s="74" t="s">
        <v>18</v>
      </c>
      <c r="L153" s="75">
        <f>SUM(G152:G158)-SUM(H152:H158)</f>
        <v>0</v>
      </c>
      <c r="M153" s="40"/>
      <c r="N153" s="41"/>
    </row>
    <row r="154" spans="1:14" x14ac:dyDescent="0.25">
      <c r="A154" s="36"/>
      <c r="B154" s="37">
        <f t="shared" si="11"/>
        <v>43614</v>
      </c>
      <c r="C154" s="38" t="s">
        <v>23</v>
      </c>
      <c r="D154" s="32"/>
      <c r="E154" s="32"/>
      <c r="F154" s="39"/>
      <c r="G154" s="70" t="str">
        <f t="shared" si="8"/>
        <v/>
      </c>
      <c r="H154" s="71" t="str">
        <f t="shared" si="9"/>
        <v/>
      </c>
      <c r="I154" s="72">
        <v>7.5</v>
      </c>
      <c r="J154" s="73">
        <f t="shared" si="10"/>
        <v>-7.5</v>
      </c>
      <c r="K154" s="74" t="s">
        <v>20</v>
      </c>
      <c r="L154" s="75">
        <f>IF(SUM(G152:G158)&gt;0,SUM(J152:J158),)</f>
        <v>0</v>
      </c>
      <c r="M154" s="40"/>
      <c r="N154" s="41"/>
    </row>
    <row r="155" spans="1:14" x14ac:dyDescent="0.25">
      <c r="A155" s="36"/>
      <c r="B155" s="37">
        <f t="shared" si="11"/>
        <v>43615</v>
      </c>
      <c r="C155" s="38" t="s">
        <v>24</v>
      </c>
      <c r="D155" s="32"/>
      <c r="E155" s="32"/>
      <c r="F155" s="39"/>
      <c r="G155" s="70" t="str">
        <f t="shared" si="8"/>
        <v/>
      </c>
      <c r="H155" s="71" t="str">
        <f t="shared" si="9"/>
        <v/>
      </c>
      <c r="I155" s="72">
        <v>7.5</v>
      </c>
      <c r="J155" s="73">
        <f t="shared" si="10"/>
        <v>-7.5</v>
      </c>
      <c r="K155" s="76"/>
      <c r="L155" s="75"/>
      <c r="M155" s="40"/>
      <c r="N155" s="41"/>
    </row>
    <row r="156" spans="1:14" x14ac:dyDescent="0.25">
      <c r="A156" s="36"/>
      <c r="B156" s="37">
        <f t="shared" si="11"/>
        <v>43616</v>
      </c>
      <c r="C156" s="38" t="s">
        <v>25</v>
      </c>
      <c r="D156" s="32"/>
      <c r="E156" s="32"/>
      <c r="F156" s="39"/>
      <c r="G156" s="70" t="str">
        <f t="shared" si="8"/>
        <v/>
      </c>
      <c r="H156" s="71" t="str">
        <f t="shared" si="9"/>
        <v/>
      </c>
      <c r="I156" s="72">
        <v>7.5</v>
      </c>
      <c r="J156" s="73">
        <f t="shared" si="10"/>
        <v>-7.5</v>
      </c>
      <c r="K156" s="76"/>
      <c r="L156" s="75"/>
      <c r="M156" s="40"/>
      <c r="N156" s="41"/>
    </row>
    <row r="157" spans="1:14" x14ac:dyDescent="0.25">
      <c r="A157" s="36"/>
      <c r="B157" s="37">
        <f t="shared" si="11"/>
        <v>43617</v>
      </c>
      <c r="C157" s="38" t="s">
        <v>26</v>
      </c>
      <c r="D157" s="32"/>
      <c r="E157" s="32"/>
      <c r="F157" s="39"/>
      <c r="G157" s="70" t="str">
        <f t="shared" si="8"/>
        <v/>
      </c>
      <c r="H157" s="71" t="str">
        <f t="shared" si="9"/>
        <v/>
      </c>
      <c r="I157" s="72"/>
      <c r="J157" s="73" t="str">
        <f t="shared" si="10"/>
        <v/>
      </c>
      <c r="K157" s="76"/>
      <c r="L157" s="75"/>
      <c r="M157" s="40"/>
      <c r="N157" s="41"/>
    </row>
    <row r="158" spans="1:14" x14ac:dyDescent="0.25">
      <c r="A158" s="42"/>
      <c r="B158" s="43">
        <f t="shared" si="11"/>
        <v>43618</v>
      </c>
      <c r="C158" s="44" t="s">
        <v>27</v>
      </c>
      <c r="D158" s="45"/>
      <c r="E158" s="45"/>
      <c r="F158" s="46"/>
      <c r="G158" s="77" t="str">
        <f t="shared" si="8"/>
        <v/>
      </c>
      <c r="H158" s="78" t="str">
        <f t="shared" si="9"/>
        <v/>
      </c>
      <c r="I158" s="79"/>
      <c r="J158" s="80" t="str">
        <f t="shared" si="10"/>
        <v/>
      </c>
      <c r="K158" s="81"/>
      <c r="L158" s="5"/>
      <c r="M158" s="47"/>
      <c r="N158" s="48"/>
    </row>
    <row r="159" spans="1:14" x14ac:dyDescent="0.25">
      <c r="A159" s="29" t="str">
        <f>"Week " &amp;WEEKNUM(B161,21)</f>
        <v>Week 23</v>
      </c>
      <c r="B159" s="37">
        <f t="shared" si="11"/>
        <v>43619</v>
      </c>
      <c r="C159" s="31" t="s">
        <v>21</v>
      </c>
      <c r="D159" s="32"/>
      <c r="E159" s="32"/>
      <c r="F159" s="33"/>
      <c r="G159" s="65" t="str">
        <f t="shared" si="8"/>
        <v/>
      </c>
      <c r="H159" s="66" t="str">
        <f t="shared" si="9"/>
        <v/>
      </c>
      <c r="I159" s="67">
        <v>7.5</v>
      </c>
      <c r="J159" s="68">
        <f t="shared" si="10"/>
        <v>-7.5</v>
      </c>
      <c r="K159" s="69" t="s">
        <v>17</v>
      </c>
      <c r="L159" s="1">
        <f>SUM(I159:I165)</f>
        <v>37.5</v>
      </c>
      <c r="M159" s="34"/>
      <c r="N159" s="35"/>
    </row>
    <row r="160" spans="1:14" x14ac:dyDescent="0.25">
      <c r="A160" s="36"/>
      <c r="B160" s="37">
        <f t="shared" si="11"/>
        <v>43620</v>
      </c>
      <c r="C160" s="38" t="s">
        <v>22</v>
      </c>
      <c r="D160" s="32"/>
      <c r="E160" s="32"/>
      <c r="F160" s="39"/>
      <c r="G160" s="70" t="str">
        <f t="shared" si="8"/>
        <v/>
      </c>
      <c r="H160" s="71" t="str">
        <f t="shared" si="9"/>
        <v/>
      </c>
      <c r="I160" s="72">
        <v>7.5</v>
      </c>
      <c r="J160" s="73">
        <f t="shared" si="10"/>
        <v>-7.5</v>
      </c>
      <c r="K160" s="74" t="s">
        <v>18</v>
      </c>
      <c r="L160" s="75">
        <f>SUM(G159:G165)-SUM(H159:H165)</f>
        <v>0</v>
      </c>
      <c r="M160" s="40"/>
      <c r="N160" s="41"/>
    </row>
    <row r="161" spans="1:14" x14ac:dyDescent="0.25">
      <c r="A161" s="36"/>
      <c r="B161" s="37">
        <f t="shared" si="11"/>
        <v>43621</v>
      </c>
      <c r="C161" s="38" t="s">
        <v>23</v>
      </c>
      <c r="D161" s="32"/>
      <c r="E161" s="32"/>
      <c r="F161" s="39"/>
      <c r="G161" s="70" t="str">
        <f t="shared" si="8"/>
        <v/>
      </c>
      <c r="H161" s="71" t="str">
        <f t="shared" si="9"/>
        <v/>
      </c>
      <c r="I161" s="72">
        <v>7.5</v>
      </c>
      <c r="J161" s="73">
        <f t="shared" si="10"/>
        <v>-7.5</v>
      </c>
      <c r="K161" s="74" t="s">
        <v>20</v>
      </c>
      <c r="L161" s="75">
        <f>IF(SUM(G159:G165)&gt;0,SUM(J159:J165),)</f>
        <v>0</v>
      </c>
      <c r="M161" s="40"/>
      <c r="N161" s="41"/>
    </row>
    <row r="162" spans="1:14" x14ac:dyDescent="0.25">
      <c r="A162" s="36"/>
      <c r="B162" s="37">
        <f t="shared" si="11"/>
        <v>43622</v>
      </c>
      <c r="C162" s="38" t="s">
        <v>24</v>
      </c>
      <c r="D162" s="32"/>
      <c r="E162" s="32"/>
      <c r="F162" s="39"/>
      <c r="G162" s="70" t="str">
        <f t="shared" si="8"/>
        <v/>
      </c>
      <c r="H162" s="71" t="str">
        <f t="shared" si="9"/>
        <v/>
      </c>
      <c r="I162" s="72">
        <v>7.5</v>
      </c>
      <c r="J162" s="73">
        <f t="shared" si="10"/>
        <v>-7.5</v>
      </c>
      <c r="K162" s="76"/>
      <c r="L162" s="75"/>
      <c r="M162" s="40"/>
      <c r="N162" s="41"/>
    </row>
    <row r="163" spans="1:14" x14ac:dyDescent="0.25">
      <c r="A163" s="36"/>
      <c r="B163" s="37">
        <f t="shared" si="11"/>
        <v>43623</v>
      </c>
      <c r="C163" s="38" t="s">
        <v>25</v>
      </c>
      <c r="D163" s="32"/>
      <c r="E163" s="32"/>
      <c r="F163" s="39"/>
      <c r="G163" s="70" t="str">
        <f t="shared" si="8"/>
        <v/>
      </c>
      <c r="H163" s="71" t="str">
        <f t="shared" si="9"/>
        <v/>
      </c>
      <c r="I163" s="72">
        <v>7.5</v>
      </c>
      <c r="J163" s="73">
        <f t="shared" si="10"/>
        <v>-7.5</v>
      </c>
      <c r="K163" s="76"/>
      <c r="L163" s="75"/>
      <c r="M163" s="40"/>
      <c r="N163" s="41"/>
    </row>
    <row r="164" spans="1:14" x14ac:dyDescent="0.25">
      <c r="A164" s="36"/>
      <c r="B164" s="37">
        <f t="shared" si="11"/>
        <v>43624</v>
      </c>
      <c r="C164" s="38" t="s">
        <v>26</v>
      </c>
      <c r="D164" s="32"/>
      <c r="E164" s="32"/>
      <c r="F164" s="39"/>
      <c r="G164" s="70" t="str">
        <f t="shared" si="8"/>
        <v/>
      </c>
      <c r="H164" s="71" t="str">
        <f t="shared" si="9"/>
        <v/>
      </c>
      <c r="I164" s="72"/>
      <c r="J164" s="73" t="str">
        <f t="shared" si="10"/>
        <v/>
      </c>
      <c r="K164" s="76"/>
      <c r="L164" s="75"/>
      <c r="M164" s="40"/>
      <c r="N164" s="41"/>
    </row>
    <row r="165" spans="1:14" x14ac:dyDescent="0.25">
      <c r="A165" s="42"/>
      <c r="B165" s="43">
        <f t="shared" si="11"/>
        <v>43625</v>
      </c>
      <c r="C165" s="44" t="s">
        <v>27</v>
      </c>
      <c r="D165" s="52"/>
      <c r="E165" s="45"/>
      <c r="F165" s="46"/>
      <c r="G165" s="77" t="str">
        <f t="shared" si="8"/>
        <v/>
      </c>
      <c r="H165" s="78" t="str">
        <f t="shared" si="9"/>
        <v/>
      </c>
      <c r="I165" s="79"/>
      <c r="J165" s="80" t="str">
        <f t="shared" si="10"/>
        <v/>
      </c>
      <c r="K165" s="81"/>
      <c r="L165" s="5"/>
      <c r="M165" s="47"/>
      <c r="N165" s="48"/>
    </row>
    <row r="166" spans="1:14" x14ac:dyDescent="0.25">
      <c r="A166" s="29" t="str">
        <f>"Week " &amp;WEEKNUM(B168,21)</f>
        <v>Week 24</v>
      </c>
      <c r="B166" s="37">
        <f t="shared" si="11"/>
        <v>43626</v>
      </c>
      <c r="C166" s="31" t="s">
        <v>21</v>
      </c>
      <c r="D166" s="32"/>
      <c r="E166" s="49"/>
      <c r="F166" s="53"/>
      <c r="G166" s="65" t="str">
        <f t="shared" si="8"/>
        <v/>
      </c>
      <c r="H166" s="66" t="str">
        <f t="shared" si="9"/>
        <v/>
      </c>
      <c r="I166" s="67">
        <v>7.5</v>
      </c>
      <c r="J166" s="68">
        <f t="shared" si="10"/>
        <v>-7.5</v>
      </c>
      <c r="K166" s="69" t="s">
        <v>17</v>
      </c>
      <c r="L166" s="1">
        <f>SUM(I166:I172)</f>
        <v>37.5</v>
      </c>
      <c r="M166" s="34"/>
      <c r="N166" s="35"/>
    </row>
    <row r="167" spans="1:14" x14ac:dyDescent="0.25">
      <c r="A167" s="36"/>
      <c r="B167" s="37">
        <f t="shared" si="11"/>
        <v>43627</v>
      </c>
      <c r="C167" s="38" t="s">
        <v>22</v>
      </c>
      <c r="D167" s="32"/>
      <c r="E167" s="32"/>
      <c r="F167" s="39"/>
      <c r="G167" s="70" t="str">
        <f t="shared" si="8"/>
        <v/>
      </c>
      <c r="H167" s="71" t="str">
        <f t="shared" si="9"/>
        <v/>
      </c>
      <c r="I167" s="72">
        <v>7.5</v>
      </c>
      <c r="J167" s="73">
        <f t="shared" si="10"/>
        <v>-7.5</v>
      </c>
      <c r="K167" s="74" t="s">
        <v>18</v>
      </c>
      <c r="L167" s="75">
        <f>SUM(G166:G172)-SUM(H166:H172)</f>
        <v>0</v>
      </c>
      <c r="M167" s="40"/>
      <c r="N167" s="41"/>
    </row>
    <row r="168" spans="1:14" x14ac:dyDescent="0.25">
      <c r="A168" s="36"/>
      <c r="B168" s="37">
        <f t="shared" si="11"/>
        <v>43628</v>
      </c>
      <c r="C168" s="38" t="s">
        <v>23</v>
      </c>
      <c r="D168" s="32"/>
      <c r="E168" s="32"/>
      <c r="F168" s="39"/>
      <c r="G168" s="70" t="str">
        <f t="shared" si="8"/>
        <v/>
      </c>
      <c r="H168" s="71" t="str">
        <f t="shared" si="9"/>
        <v/>
      </c>
      <c r="I168" s="72">
        <v>7.5</v>
      </c>
      <c r="J168" s="73">
        <f t="shared" si="10"/>
        <v>-7.5</v>
      </c>
      <c r="K168" s="74" t="s">
        <v>20</v>
      </c>
      <c r="L168" s="75">
        <f>IF(SUM(G166:G172)&gt;0,SUM(J166:J172),)</f>
        <v>0</v>
      </c>
      <c r="M168" s="40"/>
      <c r="N168" s="41"/>
    </row>
    <row r="169" spans="1:14" x14ac:dyDescent="0.25">
      <c r="A169" s="36"/>
      <c r="B169" s="37">
        <f t="shared" si="11"/>
        <v>43629</v>
      </c>
      <c r="C169" s="38" t="s">
        <v>24</v>
      </c>
      <c r="D169" s="32"/>
      <c r="E169" s="32"/>
      <c r="F169" s="39"/>
      <c r="G169" s="70" t="str">
        <f t="shared" si="8"/>
        <v/>
      </c>
      <c r="H169" s="71" t="str">
        <f t="shared" si="9"/>
        <v/>
      </c>
      <c r="I169" s="72">
        <v>7.5</v>
      </c>
      <c r="J169" s="73">
        <f t="shared" si="10"/>
        <v>-7.5</v>
      </c>
      <c r="K169" s="76"/>
      <c r="L169" s="75"/>
      <c r="M169" s="40"/>
      <c r="N169" s="41"/>
    </row>
    <row r="170" spans="1:14" x14ac:dyDescent="0.25">
      <c r="A170" s="36"/>
      <c r="B170" s="37">
        <f t="shared" si="11"/>
        <v>43630</v>
      </c>
      <c r="C170" s="38" t="s">
        <v>25</v>
      </c>
      <c r="D170" s="32"/>
      <c r="E170" s="32"/>
      <c r="F170" s="39"/>
      <c r="G170" s="70" t="str">
        <f t="shared" si="8"/>
        <v/>
      </c>
      <c r="H170" s="71" t="str">
        <f t="shared" si="9"/>
        <v/>
      </c>
      <c r="I170" s="72">
        <v>7.5</v>
      </c>
      <c r="J170" s="73">
        <f t="shared" si="10"/>
        <v>-7.5</v>
      </c>
      <c r="K170" s="76"/>
      <c r="L170" s="75"/>
      <c r="M170" s="40"/>
      <c r="N170" s="41"/>
    </row>
    <row r="171" spans="1:14" x14ac:dyDescent="0.25">
      <c r="A171" s="36"/>
      <c r="B171" s="37">
        <f t="shared" si="11"/>
        <v>43631</v>
      </c>
      <c r="C171" s="38" t="s">
        <v>26</v>
      </c>
      <c r="D171" s="32"/>
      <c r="E171" s="32"/>
      <c r="F171" s="39"/>
      <c r="G171" s="70" t="str">
        <f t="shared" si="8"/>
        <v/>
      </c>
      <c r="H171" s="71" t="str">
        <f t="shared" si="9"/>
        <v/>
      </c>
      <c r="I171" s="72"/>
      <c r="J171" s="73" t="str">
        <f t="shared" si="10"/>
        <v/>
      </c>
      <c r="K171" s="76"/>
      <c r="L171" s="75"/>
      <c r="M171" s="40"/>
      <c r="N171" s="41"/>
    </row>
    <row r="172" spans="1:14" x14ac:dyDescent="0.25">
      <c r="A172" s="42"/>
      <c r="B172" s="43">
        <f t="shared" si="11"/>
        <v>43632</v>
      </c>
      <c r="C172" s="44" t="s">
        <v>27</v>
      </c>
      <c r="D172" s="45"/>
      <c r="E172" s="45"/>
      <c r="F172" s="46"/>
      <c r="G172" s="77" t="str">
        <f t="shared" si="8"/>
        <v/>
      </c>
      <c r="H172" s="78" t="str">
        <f t="shared" si="9"/>
        <v/>
      </c>
      <c r="I172" s="79"/>
      <c r="J172" s="80" t="str">
        <f t="shared" si="10"/>
        <v/>
      </c>
      <c r="K172" s="81"/>
      <c r="L172" s="5"/>
      <c r="M172" s="47"/>
      <c r="N172" s="48"/>
    </row>
    <row r="173" spans="1:14" x14ac:dyDescent="0.25">
      <c r="A173" s="29" t="str">
        <f>"Week " &amp;WEEKNUM(B175,21)</f>
        <v>Week 25</v>
      </c>
      <c r="B173" s="37">
        <f t="shared" si="11"/>
        <v>43633</v>
      </c>
      <c r="C173" s="31" t="s">
        <v>21</v>
      </c>
      <c r="D173" s="32"/>
      <c r="E173" s="32"/>
      <c r="F173" s="33"/>
      <c r="G173" s="65" t="str">
        <f t="shared" si="8"/>
        <v/>
      </c>
      <c r="H173" s="66" t="str">
        <f t="shared" si="9"/>
        <v/>
      </c>
      <c r="I173" s="67">
        <v>7.5</v>
      </c>
      <c r="J173" s="68">
        <f t="shared" si="10"/>
        <v>-7.5</v>
      </c>
      <c r="K173" s="69" t="s">
        <v>17</v>
      </c>
      <c r="L173" s="1">
        <f>SUM(I173:I179)</f>
        <v>37.5</v>
      </c>
      <c r="M173" s="34"/>
      <c r="N173" s="35"/>
    </row>
    <row r="174" spans="1:14" x14ac:dyDescent="0.25">
      <c r="A174" s="36"/>
      <c r="B174" s="37">
        <f t="shared" si="11"/>
        <v>43634</v>
      </c>
      <c r="C174" s="38" t="s">
        <v>22</v>
      </c>
      <c r="D174" s="32"/>
      <c r="E174" s="32"/>
      <c r="F174" s="39"/>
      <c r="G174" s="70" t="str">
        <f t="shared" si="8"/>
        <v/>
      </c>
      <c r="H174" s="71" t="str">
        <f t="shared" si="9"/>
        <v/>
      </c>
      <c r="I174" s="72">
        <v>7.5</v>
      </c>
      <c r="J174" s="73">
        <f t="shared" si="10"/>
        <v>-7.5</v>
      </c>
      <c r="K174" s="74" t="s">
        <v>18</v>
      </c>
      <c r="L174" s="75">
        <f>SUM(G173:G179)-SUM(H173:H179)</f>
        <v>0</v>
      </c>
      <c r="M174" s="40"/>
      <c r="N174" s="41"/>
    </row>
    <row r="175" spans="1:14" x14ac:dyDescent="0.25">
      <c r="A175" s="36"/>
      <c r="B175" s="37">
        <f t="shared" si="11"/>
        <v>43635</v>
      </c>
      <c r="C175" s="38" t="s">
        <v>23</v>
      </c>
      <c r="D175" s="32"/>
      <c r="E175" s="32"/>
      <c r="F175" s="39"/>
      <c r="G175" s="70" t="str">
        <f t="shared" si="8"/>
        <v/>
      </c>
      <c r="H175" s="71" t="str">
        <f t="shared" si="9"/>
        <v/>
      </c>
      <c r="I175" s="72">
        <v>7.5</v>
      </c>
      <c r="J175" s="73">
        <f t="shared" si="10"/>
        <v>-7.5</v>
      </c>
      <c r="K175" s="74" t="s">
        <v>20</v>
      </c>
      <c r="L175" s="75">
        <f>IF(SUM(G173:G179)&gt;0,SUM(J173:J179),)</f>
        <v>0</v>
      </c>
      <c r="M175" s="40"/>
      <c r="N175" s="41"/>
    </row>
    <row r="176" spans="1:14" x14ac:dyDescent="0.25">
      <c r="A176" s="36"/>
      <c r="B176" s="37">
        <f t="shared" si="11"/>
        <v>43636</v>
      </c>
      <c r="C176" s="38" t="s">
        <v>24</v>
      </c>
      <c r="D176" s="32"/>
      <c r="E176" s="32"/>
      <c r="F176" s="39"/>
      <c r="G176" s="70" t="str">
        <f t="shared" si="8"/>
        <v/>
      </c>
      <c r="H176" s="71" t="str">
        <f t="shared" si="9"/>
        <v/>
      </c>
      <c r="I176" s="72">
        <v>7.5</v>
      </c>
      <c r="J176" s="73">
        <f t="shared" si="10"/>
        <v>-7.5</v>
      </c>
      <c r="K176" s="76"/>
      <c r="L176" s="75"/>
      <c r="M176" s="40"/>
      <c r="N176" s="41"/>
    </row>
    <row r="177" spans="1:14" x14ac:dyDescent="0.25">
      <c r="A177" s="36"/>
      <c r="B177" s="37">
        <f t="shared" si="11"/>
        <v>43637</v>
      </c>
      <c r="C177" s="38" t="s">
        <v>25</v>
      </c>
      <c r="D177" s="32"/>
      <c r="E177" s="32"/>
      <c r="F177" s="39"/>
      <c r="G177" s="70" t="str">
        <f t="shared" si="8"/>
        <v/>
      </c>
      <c r="H177" s="71" t="str">
        <f t="shared" si="9"/>
        <v/>
      </c>
      <c r="I177" s="72">
        <v>7.5</v>
      </c>
      <c r="J177" s="73">
        <f t="shared" si="10"/>
        <v>-7.5</v>
      </c>
      <c r="K177" s="76"/>
      <c r="L177" s="75"/>
      <c r="M177" s="40"/>
      <c r="N177" s="41"/>
    </row>
    <row r="178" spans="1:14" x14ac:dyDescent="0.25">
      <c r="A178" s="36"/>
      <c r="B178" s="37">
        <f t="shared" si="11"/>
        <v>43638</v>
      </c>
      <c r="C178" s="38" t="s">
        <v>26</v>
      </c>
      <c r="D178" s="32"/>
      <c r="E178" s="32"/>
      <c r="F178" s="39"/>
      <c r="G178" s="70" t="str">
        <f t="shared" si="8"/>
        <v/>
      </c>
      <c r="H178" s="71" t="str">
        <f t="shared" si="9"/>
        <v/>
      </c>
      <c r="I178" s="72"/>
      <c r="J178" s="73" t="str">
        <f t="shared" si="10"/>
        <v/>
      </c>
      <c r="K178" s="76"/>
      <c r="L178" s="75"/>
      <c r="M178" s="40"/>
      <c r="N178" s="41"/>
    </row>
    <row r="179" spans="1:14" x14ac:dyDescent="0.25">
      <c r="A179" s="42"/>
      <c r="B179" s="43">
        <f t="shared" si="11"/>
        <v>43639</v>
      </c>
      <c r="C179" s="44" t="s">
        <v>27</v>
      </c>
      <c r="D179" s="45"/>
      <c r="E179" s="45"/>
      <c r="F179" s="46"/>
      <c r="G179" s="77" t="str">
        <f t="shared" si="8"/>
        <v/>
      </c>
      <c r="H179" s="78" t="str">
        <f t="shared" si="9"/>
        <v/>
      </c>
      <c r="I179" s="79"/>
      <c r="J179" s="80" t="str">
        <f t="shared" si="10"/>
        <v/>
      </c>
      <c r="K179" s="81"/>
      <c r="L179" s="5"/>
      <c r="M179" s="47"/>
      <c r="N179" s="48"/>
    </row>
    <row r="180" spans="1:14" x14ac:dyDescent="0.25">
      <c r="A180" s="29" t="str">
        <f>"Week " &amp;WEEKNUM(B182,21)</f>
        <v>Week 26</v>
      </c>
      <c r="B180" s="37">
        <f t="shared" si="11"/>
        <v>43640</v>
      </c>
      <c r="C180" s="31" t="s">
        <v>21</v>
      </c>
      <c r="D180" s="32"/>
      <c r="E180" s="32"/>
      <c r="F180" s="33"/>
      <c r="G180" s="65" t="str">
        <f t="shared" si="8"/>
        <v/>
      </c>
      <c r="H180" s="66" t="str">
        <f t="shared" si="9"/>
        <v/>
      </c>
      <c r="I180" s="67">
        <v>7.5</v>
      </c>
      <c r="J180" s="68">
        <f t="shared" si="10"/>
        <v>-7.5</v>
      </c>
      <c r="K180" s="69" t="s">
        <v>17</v>
      </c>
      <c r="L180" s="1">
        <f>SUM(I180:I186)</f>
        <v>37.5</v>
      </c>
      <c r="M180" s="34"/>
      <c r="N180" s="35"/>
    </row>
    <row r="181" spans="1:14" x14ac:dyDescent="0.25">
      <c r="A181" s="36"/>
      <c r="B181" s="37">
        <f t="shared" si="11"/>
        <v>43641</v>
      </c>
      <c r="C181" s="38" t="s">
        <v>22</v>
      </c>
      <c r="D181" s="32"/>
      <c r="E181" s="32"/>
      <c r="F181" s="39"/>
      <c r="G181" s="70" t="str">
        <f t="shared" si="8"/>
        <v/>
      </c>
      <c r="H181" s="71" t="str">
        <f t="shared" si="9"/>
        <v/>
      </c>
      <c r="I181" s="72">
        <v>7.5</v>
      </c>
      <c r="J181" s="73">
        <f t="shared" si="10"/>
        <v>-7.5</v>
      </c>
      <c r="K181" s="74" t="s">
        <v>18</v>
      </c>
      <c r="L181" s="75">
        <f>SUM(G180:G186)-SUM(H180:H186)</f>
        <v>0</v>
      </c>
      <c r="M181" s="40"/>
      <c r="N181" s="41"/>
    </row>
    <row r="182" spans="1:14" x14ac:dyDescent="0.25">
      <c r="A182" s="36"/>
      <c r="B182" s="37">
        <f t="shared" si="11"/>
        <v>43642</v>
      </c>
      <c r="C182" s="38" t="s">
        <v>23</v>
      </c>
      <c r="D182" s="32"/>
      <c r="E182" s="32"/>
      <c r="F182" s="39"/>
      <c r="G182" s="70" t="str">
        <f t="shared" si="8"/>
        <v/>
      </c>
      <c r="H182" s="71" t="str">
        <f t="shared" si="9"/>
        <v/>
      </c>
      <c r="I182" s="72">
        <v>7.5</v>
      </c>
      <c r="J182" s="73">
        <f t="shared" si="10"/>
        <v>-7.5</v>
      </c>
      <c r="K182" s="74" t="s">
        <v>20</v>
      </c>
      <c r="L182" s="75">
        <f>IF(SUM(G180:G186)&gt;0,SUM(J180:J186),)</f>
        <v>0</v>
      </c>
      <c r="M182" s="40"/>
      <c r="N182" s="41"/>
    </row>
    <row r="183" spans="1:14" x14ac:dyDescent="0.25">
      <c r="A183" s="36"/>
      <c r="B183" s="37">
        <f t="shared" si="11"/>
        <v>43643</v>
      </c>
      <c r="C183" s="38" t="s">
        <v>24</v>
      </c>
      <c r="D183" s="32"/>
      <c r="E183" s="32"/>
      <c r="F183" s="39"/>
      <c r="G183" s="70" t="str">
        <f t="shared" si="8"/>
        <v/>
      </c>
      <c r="H183" s="71" t="str">
        <f t="shared" si="9"/>
        <v/>
      </c>
      <c r="I183" s="72">
        <v>7.5</v>
      </c>
      <c r="J183" s="73">
        <f t="shared" si="10"/>
        <v>-7.5</v>
      </c>
      <c r="K183" s="76"/>
      <c r="L183" s="75"/>
      <c r="M183" s="40"/>
      <c r="N183" s="41"/>
    </row>
    <row r="184" spans="1:14" x14ac:dyDescent="0.25">
      <c r="A184" s="36"/>
      <c r="B184" s="37">
        <f t="shared" si="11"/>
        <v>43644</v>
      </c>
      <c r="C184" s="38" t="s">
        <v>25</v>
      </c>
      <c r="D184" s="32"/>
      <c r="E184" s="32"/>
      <c r="F184" s="39"/>
      <c r="G184" s="70" t="str">
        <f t="shared" si="8"/>
        <v/>
      </c>
      <c r="H184" s="71" t="str">
        <f t="shared" si="9"/>
        <v/>
      </c>
      <c r="I184" s="72">
        <v>7.5</v>
      </c>
      <c r="J184" s="73">
        <f t="shared" si="10"/>
        <v>-7.5</v>
      </c>
      <c r="K184" s="76"/>
      <c r="L184" s="75"/>
      <c r="M184" s="40"/>
      <c r="N184" s="41"/>
    </row>
    <row r="185" spans="1:14" x14ac:dyDescent="0.25">
      <c r="A185" s="36"/>
      <c r="B185" s="37">
        <f t="shared" si="11"/>
        <v>43645</v>
      </c>
      <c r="C185" s="38" t="s">
        <v>26</v>
      </c>
      <c r="D185" s="32"/>
      <c r="E185" s="32"/>
      <c r="F185" s="39"/>
      <c r="G185" s="70" t="str">
        <f t="shared" si="8"/>
        <v/>
      </c>
      <c r="H185" s="71" t="str">
        <f t="shared" si="9"/>
        <v/>
      </c>
      <c r="I185" s="72"/>
      <c r="J185" s="73" t="str">
        <f t="shared" si="10"/>
        <v/>
      </c>
      <c r="K185" s="76"/>
      <c r="L185" s="75"/>
      <c r="M185" s="40"/>
      <c r="N185" s="41"/>
    </row>
    <row r="186" spans="1:14" x14ac:dyDescent="0.25">
      <c r="A186" s="42"/>
      <c r="B186" s="43">
        <f t="shared" si="11"/>
        <v>43646</v>
      </c>
      <c r="C186" s="44" t="s">
        <v>27</v>
      </c>
      <c r="D186" s="45"/>
      <c r="E186" s="45"/>
      <c r="F186" s="46"/>
      <c r="G186" s="77" t="str">
        <f t="shared" si="8"/>
        <v/>
      </c>
      <c r="H186" s="78" t="str">
        <f t="shared" si="9"/>
        <v/>
      </c>
      <c r="I186" s="79"/>
      <c r="J186" s="80" t="str">
        <f t="shared" si="10"/>
        <v/>
      </c>
      <c r="K186" s="81"/>
      <c r="L186" s="5"/>
      <c r="M186" s="47"/>
      <c r="N186" s="48"/>
    </row>
    <row r="187" spans="1:14" x14ac:dyDescent="0.25">
      <c r="A187" s="29" t="str">
        <f>"Week " &amp;WEEKNUM(B189,21)</f>
        <v>Week 27</v>
      </c>
      <c r="B187" s="37">
        <f t="shared" si="11"/>
        <v>43647</v>
      </c>
      <c r="C187" s="31" t="s">
        <v>21</v>
      </c>
      <c r="D187" s="32"/>
      <c r="E187" s="32"/>
      <c r="F187" s="33"/>
      <c r="G187" s="65" t="str">
        <f t="shared" si="8"/>
        <v/>
      </c>
      <c r="H187" s="66" t="str">
        <f t="shared" si="9"/>
        <v/>
      </c>
      <c r="I187" s="67">
        <v>7.5</v>
      </c>
      <c r="J187" s="68">
        <f t="shared" si="10"/>
        <v>-7.5</v>
      </c>
      <c r="K187" s="69" t="s">
        <v>17</v>
      </c>
      <c r="L187" s="1">
        <f>SUM(I187:I193)</f>
        <v>37.5</v>
      </c>
      <c r="M187" s="34"/>
      <c r="N187" s="35"/>
    </row>
    <row r="188" spans="1:14" x14ac:dyDescent="0.25">
      <c r="A188" s="36"/>
      <c r="B188" s="37">
        <f t="shared" si="11"/>
        <v>43648</v>
      </c>
      <c r="C188" s="38" t="s">
        <v>22</v>
      </c>
      <c r="D188" s="32"/>
      <c r="E188" s="32"/>
      <c r="F188" s="39"/>
      <c r="G188" s="70" t="str">
        <f t="shared" si="8"/>
        <v/>
      </c>
      <c r="H188" s="71" t="str">
        <f t="shared" si="9"/>
        <v/>
      </c>
      <c r="I188" s="72">
        <v>7.5</v>
      </c>
      <c r="J188" s="73">
        <f t="shared" si="10"/>
        <v>-7.5</v>
      </c>
      <c r="K188" s="74" t="s">
        <v>18</v>
      </c>
      <c r="L188" s="75">
        <f>SUM(G187:G193)-SUM(H187:H193)</f>
        <v>0</v>
      </c>
      <c r="M188" s="40"/>
      <c r="N188" s="41"/>
    </row>
    <row r="189" spans="1:14" x14ac:dyDescent="0.25">
      <c r="A189" s="36"/>
      <c r="B189" s="37">
        <f t="shared" si="11"/>
        <v>43649</v>
      </c>
      <c r="C189" s="38" t="s">
        <v>23</v>
      </c>
      <c r="D189" s="32"/>
      <c r="E189" s="32"/>
      <c r="F189" s="39"/>
      <c r="G189" s="70" t="str">
        <f t="shared" si="8"/>
        <v/>
      </c>
      <c r="H189" s="71" t="str">
        <f t="shared" si="9"/>
        <v/>
      </c>
      <c r="I189" s="72">
        <v>7.5</v>
      </c>
      <c r="J189" s="73">
        <f t="shared" si="10"/>
        <v>-7.5</v>
      </c>
      <c r="K189" s="74" t="s">
        <v>20</v>
      </c>
      <c r="L189" s="75">
        <f>IF(SUM(G187:G193)&gt;0,SUM(J187:J193),)</f>
        <v>0</v>
      </c>
      <c r="M189" s="40"/>
      <c r="N189" s="41"/>
    </row>
    <row r="190" spans="1:14" x14ac:dyDescent="0.25">
      <c r="A190" s="36"/>
      <c r="B190" s="37">
        <f t="shared" si="11"/>
        <v>43650</v>
      </c>
      <c r="C190" s="38" t="s">
        <v>24</v>
      </c>
      <c r="D190" s="32"/>
      <c r="E190" s="32"/>
      <c r="F190" s="39"/>
      <c r="G190" s="70" t="str">
        <f t="shared" si="8"/>
        <v/>
      </c>
      <c r="H190" s="71" t="str">
        <f t="shared" si="9"/>
        <v/>
      </c>
      <c r="I190" s="72">
        <v>7.5</v>
      </c>
      <c r="J190" s="73">
        <f t="shared" si="10"/>
        <v>-7.5</v>
      </c>
      <c r="K190" s="76"/>
      <c r="L190" s="75"/>
      <c r="M190" s="40"/>
      <c r="N190" s="41"/>
    </row>
    <row r="191" spans="1:14" x14ac:dyDescent="0.25">
      <c r="A191" s="36"/>
      <c r="B191" s="37">
        <f t="shared" si="11"/>
        <v>43651</v>
      </c>
      <c r="C191" s="38" t="s">
        <v>25</v>
      </c>
      <c r="D191" s="32"/>
      <c r="E191" s="32"/>
      <c r="F191" s="39"/>
      <c r="G191" s="70" t="str">
        <f t="shared" si="8"/>
        <v/>
      </c>
      <c r="H191" s="71" t="str">
        <f t="shared" si="9"/>
        <v/>
      </c>
      <c r="I191" s="72">
        <v>7.5</v>
      </c>
      <c r="J191" s="73">
        <f t="shared" si="10"/>
        <v>-7.5</v>
      </c>
      <c r="K191" s="76"/>
      <c r="L191" s="75"/>
      <c r="M191" s="40"/>
      <c r="N191" s="41"/>
    </row>
    <row r="192" spans="1:14" x14ac:dyDescent="0.25">
      <c r="A192" s="36"/>
      <c r="B192" s="37">
        <f t="shared" si="11"/>
        <v>43652</v>
      </c>
      <c r="C192" s="38" t="s">
        <v>26</v>
      </c>
      <c r="D192" s="32"/>
      <c r="E192" s="32"/>
      <c r="F192" s="39"/>
      <c r="G192" s="70" t="str">
        <f t="shared" si="8"/>
        <v/>
      </c>
      <c r="H192" s="71" t="str">
        <f t="shared" si="9"/>
        <v/>
      </c>
      <c r="I192" s="72"/>
      <c r="J192" s="73" t="str">
        <f t="shared" si="10"/>
        <v/>
      </c>
      <c r="K192" s="76"/>
      <c r="L192" s="75"/>
      <c r="M192" s="40"/>
      <c r="N192" s="41"/>
    </row>
    <row r="193" spans="1:14" x14ac:dyDescent="0.25">
      <c r="A193" s="42"/>
      <c r="B193" s="43">
        <f t="shared" si="11"/>
        <v>43653</v>
      </c>
      <c r="C193" s="44" t="s">
        <v>27</v>
      </c>
      <c r="D193" s="45"/>
      <c r="E193" s="45"/>
      <c r="F193" s="46"/>
      <c r="G193" s="77" t="str">
        <f t="shared" si="8"/>
        <v/>
      </c>
      <c r="H193" s="78" t="str">
        <f t="shared" si="9"/>
        <v/>
      </c>
      <c r="I193" s="79"/>
      <c r="J193" s="80" t="str">
        <f t="shared" si="10"/>
        <v/>
      </c>
      <c r="K193" s="81"/>
      <c r="L193" s="5"/>
      <c r="M193" s="47"/>
      <c r="N193" s="48"/>
    </row>
    <row r="194" spans="1:14" x14ac:dyDescent="0.25">
      <c r="A194" s="29" t="str">
        <f>"Week " &amp;WEEKNUM(B196,21)</f>
        <v>Week 28</v>
      </c>
      <c r="B194" s="37">
        <f t="shared" si="11"/>
        <v>43654</v>
      </c>
      <c r="C194" s="31" t="s">
        <v>21</v>
      </c>
      <c r="D194" s="32"/>
      <c r="E194" s="32"/>
      <c r="F194" s="33"/>
      <c r="G194" s="65" t="str">
        <f t="shared" si="8"/>
        <v/>
      </c>
      <c r="H194" s="66" t="str">
        <f t="shared" si="9"/>
        <v/>
      </c>
      <c r="I194" s="67">
        <v>7.5</v>
      </c>
      <c r="J194" s="68">
        <f t="shared" si="10"/>
        <v>-7.5</v>
      </c>
      <c r="K194" s="69" t="s">
        <v>17</v>
      </c>
      <c r="L194" s="1">
        <f>SUM(I194:I200)</f>
        <v>37.5</v>
      </c>
      <c r="M194" s="34"/>
      <c r="N194" s="35"/>
    </row>
    <row r="195" spans="1:14" x14ac:dyDescent="0.25">
      <c r="A195" s="36"/>
      <c r="B195" s="37">
        <f t="shared" si="11"/>
        <v>43655</v>
      </c>
      <c r="C195" s="38" t="s">
        <v>22</v>
      </c>
      <c r="D195" s="32"/>
      <c r="E195" s="32"/>
      <c r="F195" s="39"/>
      <c r="G195" s="70" t="str">
        <f t="shared" si="8"/>
        <v/>
      </c>
      <c r="H195" s="71" t="str">
        <f t="shared" si="9"/>
        <v/>
      </c>
      <c r="I195" s="72">
        <v>7.5</v>
      </c>
      <c r="J195" s="73">
        <f t="shared" si="10"/>
        <v>-7.5</v>
      </c>
      <c r="K195" s="74" t="s">
        <v>18</v>
      </c>
      <c r="L195" s="75">
        <f>SUM(G194:G200)-SUM(H194:H200)</f>
        <v>0</v>
      </c>
      <c r="M195" s="40"/>
      <c r="N195" s="41"/>
    </row>
    <row r="196" spans="1:14" x14ac:dyDescent="0.25">
      <c r="A196" s="36"/>
      <c r="B196" s="37">
        <f t="shared" si="11"/>
        <v>43656</v>
      </c>
      <c r="C196" s="38" t="s">
        <v>23</v>
      </c>
      <c r="D196" s="32"/>
      <c r="E196" s="32"/>
      <c r="F196" s="39"/>
      <c r="G196" s="70" t="str">
        <f t="shared" si="8"/>
        <v/>
      </c>
      <c r="H196" s="71" t="str">
        <f t="shared" si="9"/>
        <v/>
      </c>
      <c r="I196" s="72">
        <v>7.5</v>
      </c>
      <c r="J196" s="73">
        <f t="shared" si="10"/>
        <v>-7.5</v>
      </c>
      <c r="K196" s="74" t="s">
        <v>20</v>
      </c>
      <c r="L196" s="75">
        <f>IF(SUM(G194:G200)&gt;0,SUM(J194:J200),)</f>
        <v>0</v>
      </c>
      <c r="M196" s="40"/>
      <c r="N196" s="41"/>
    </row>
    <row r="197" spans="1:14" x14ac:dyDescent="0.25">
      <c r="A197" s="36"/>
      <c r="B197" s="37">
        <f t="shared" si="11"/>
        <v>43657</v>
      </c>
      <c r="C197" s="38" t="s">
        <v>24</v>
      </c>
      <c r="D197" s="32"/>
      <c r="E197" s="32"/>
      <c r="F197" s="39"/>
      <c r="G197" s="70" t="str">
        <f t="shared" ref="G197:G260" si="12">IF((IF(E197&lt;&gt;"",IF(D197&lt;&gt;"",(E197-D197)*24,0),0)+IF(F197&lt;&gt;"",F197,0))=0,"",IF(E197&lt;&gt;"",IF(D197&lt;&gt;"",(E197-D197)*24,0),0)+IF(F197&lt;&gt;"",F197,0))</f>
        <v/>
      </c>
      <c r="H197" s="71" t="str">
        <f t="shared" ref="H197:H260" si="13">IF(G197="","",IF(G197&gt;=$G$1,$G$2,0))</f>
        <v/>
      </c>
      <c r="I197" s="72">
        <v>7.5</v>
      </c>
      <c r="J197" s="73">
        <f t="shared" ref="J197:J260" si="14">IF(G197&lt;&gt;"",G197-H197-IF(I197&lt;&gt;"",I197,0),IF(I197&lt;&gt;"",-I197,""))</f>
        <v>-7.5</v>
      </c>
      <c r="K197" s="76"/>
      <c r="L197" s="75"/>
      <c r="M197" s="40"/>
      <c r="N197" s="41"/>
    </row>
    <row r="198" spans="1:14" x14ac:dyDescent="0.25">
      <c r="A198" s="36"/>
      <c r="B198" s="37">
        <f t="shared" ref="B198:B261" si="15">B197+1</f>
        <v>43658</v>
      </c>
      <c r="C198" s="38" t="s">
        <v>25</v>
      </c>
      <c r="D198" s="32"/>
      <c r="E198" s="32"/>
      <c r="F198" s="39"/>
      <c r="G198" s="70" t="str">
        <f t="shared" si="12"/>
        <v/>
      </c>
      <c r="H198" s="71" t="str">
        <f t="shared" si="13"/>
        <v/>
      </c>
      <c r="I198" s="72">
        <v>7.5</v>
      </c>
      <c r="J198" s="73">
        <f t="shared" si="14"/>
        <v>-7.5</v>
      </c>
      <c r="K198" s="76"/>
      <c r="L198" s="75"/>
      <c r="M198" s="40"/>
      <c r="N198" s="41"/>
    </row>
    <row r="199" spans="1:14" x14ac:dyDescent="0.25">
      <c r="A199" s="36"/>
      <c r="B199" s="37">
        <f t="shared" si="15"/>
        <v>43659</v>
      </c>
      <c r="C199" s="38" t="s">
        <v>26</v>
      </c>
      <c r="D199" s="32"/>
      <c r="E199" s="32"/>
      <c r="F199" s="39"/>
      <c r="G199" s="70" t="str">
        <f t="shared" si="12"/>
        <v/>
      </c>
      <c r="H199" s="71" t="str">
        <f t="shared" si="13"/>
        <v/>
      </c>
      <c r="I199" s="72"/>
      <c r="J199" s="73" t="str">
        <f t="shared" si="14"/>
        <v/>
      </c>
      <c r="K199" s="76"/>
      <c r="L199" s="75"/>
      <c r="M199" s="40"/>
      <c r="N199" s="41"/>
    </row>
    <row r="200" spans="1:14" x14ac:dyDescent="0.25">
      <c r="A200" s="42"/>
      <c r="B200" s="43">
        <f t="shared" si="15"/>
        <v>43660</v>
      </c>
      <c r="C200" s="44" t="s">
        <v>27</v>
      </c>
      <c r="D200" s="45"/>
      <c r="E200" s="45"/>
      <c r="F200" s="46"/>
      <c r="G200" s="77" t="str">
        <f t="shared" si="12"/>
        <v/>
      </c>
      <c r="H200" s="78" t="str">
        <f t="shared" si="13"/>
        <v/>
      </c>
      <c r="I200" s="79"/>
      <c r="J200" s="80" t="str">
        <f t="shared" si="14"/>
        <v/>
      </c>
      <c r="K200" s="81"/>
      <c r="L200" s="5"/>
      <c r="M200" s="47"/>
      <c r="N200" s="48"/>
    </row>
    <row r="201" spans="1:14" x14ac:dyDescent="0.25">
      <c r="A201" s="29" t="str">
        <f>"Week " &amp;WEEKNUM(B203,21)</f>
        <v>Week 29</v>
      </c>
      <c r="B201" s="37">
        <f t="shared" si="15"/>
        <v>43661</v>
      </c>
      <c r="C201" s="31" t="s">
        <v>21</v>
      </c>
      <c r="D201" s="32"/>
      <c r="E201" s="32"/>
      <c r="F201" s="33"/>
      <c r="G201" s="65" t="str">
        <f t="shared" si="12"/>
        <v/>
      </c>
      <c r="H201" s="66" t="str">
        <f t="shared" si="13"/>
        <v/>
      </c>
      <c r="I201" s="67">
        <v>7.5</v>
      </c>
      <c r="J201" s="68">
        <f t="shared" si="14"/>
        <v>-7.5</v>
      </c>
      <c r="K201" s="69" t="s">
        <v>17</v>
      </c>
      <c r="L201" s="1">
        <f>SUM(I201:I207)</f>
        <v>37.5</v>
      </c>
      <c r="M201" s="34"/>
      <c r="N201" s="35"/>
    </row>
    <row r="202" spans="1:14" x14ac:dyDescent="0.25">
      <c r="A202" s="36"/>
      <c r="B202" s="37">
        <f t="shared" si="15"/>
        <v>43662</v>
      </c>
      <c r="C202" s="38" t="s">
        <v>22</v>
      </c>
      <c r="D202" s="32"/>
      <c r="E202" s="32"/>
      <c r="F202" s="39"/>
      <c r="G202" s="70" t="str">
        <f t="shared" si="12"/>
        <v/>
      </c>
      <c r="H202" s="71" t="str">
        <f t="shared" si="13"/>
        <v/>
      </c>
      <c r="I202" s="72">
        <v>7.5</v>
      </c>
      <c r="J202" s="73">
        <f t="shared" si="14"/>
        <v>-7.5</v>
      </c>
      <c r="K202" s="74" t="s">
        <v>18</v>
      </c>
      <c r="L202" s="75">
        <f>SUM(G201:G207)-SUM(H201:H207)</f>
        <v>0</v>
      </c>
      <c r="M202" s="40"/>
      <c r="N202" s="41"/>
    </row>
    <row r="203" spans="1:14" x14ac:dyDescent="0.25">
      <c r="A203" s="36"/>
      <c r="B203" s="37">
        <f t="shared" si="15"/>
        <v>43663</v>
      </c>
      <c r="C203" s="38" t="s">
        <v>23</v>
      </c>
      <c r="D203" s="32"/>
      <c r="E203" s="32"/>
      <c r="F203" s="39"/>
      <c r="G203" s="70" t="str">
        <f t="shared" si="12"/>
        <v/>
      </c>
      <c r="H203" s="71" t="str">
        <f t="shared" si="13"/>
        <v/>
      </c>
      <c r="I203" s="72">
        <v>7.5</v>
      </c>
      <c r="J203" s="73">
        <f t="shared" si="14"/>
        <v>-7.5</v>
      </c>
      <c r="K203" s="74" t="s">
        <v>20</v>
      </c>
      <c r="L203" s="75">
        <f>IF(SUM(G201:G207)&gt;0,SUM(J201:J207),)</f>
        <v>0</v>
      </c>
      <c r="M203" s="40"/>
      <c r="N203" s="41"/>
    </row>
    <row r="204" spans="1:14" x14ac:dyDescent="0.25">
      <c r="A204" s="36"/>
      <c r="B204" s="37">
        <f t="shared" si="15"/>
        <v>43664</v>
      </c>
      <c r="C204" s="38" t="s">
        <v>24</v>
      </c>
      <c r="D204" s="32"/>
      <c r="E204" s="32"/>
      <c r="F204" s="39"/>
      <c r="G204" s="70" t="str">
        <f t="shared" si="12"/>
        <v/>
      </c>
      <c r="H204" s="71" t="str">
        <f t="shared" si="13"/>
        <v/>
      </c>
      <c r="I204" s="72">
        <v>7.5</v>
      </c>
      <c r="J204" s="73">
        <f t="shared" si="14"/>
        <v>-7.5</v>
      </c>
      <c r="K204" s="76"/>
      <c r="L204" s="75"/>
      <c r="M204" s="40"/>
      <c r="N204" s="41"/>
    </row>
    <row r="205" spans="1:14" x14ac:dyDescent="0.25">
      <c r="A205" s="36"/>
      <c r="B205" s="37">
        <f t="shared" si="15"/>
        <v>43665</v>
      </c>
      <c r="C205" s="38" t="s">
        <v>25</v>
      </c>
      <c r="D205" s="32"/>
      <c r="E205" s="32"/>
      <c r="F205" s="39"/>
      <c r="G205" s="70" t="str">
        <f t="shared" si="12"/>
        <v/>
      </c>
      <c r="H205" s="71" t="str">
        <f t="shared" si="13"/>
        <v/>
      </c>
      <c r="I205" s="72">
        <v>7.5</v>
      </c>
      <c r="J205" s="73">
        <f t="shared" si="14"/>
        <v>-7.5</v>
      </c>
      <c r="K205" s="76"/>
      <c r="L205" s="75"/>
      <c r="M205" s="40"/>
      <c r="N205" s="41"/>
    </row>
    <row r="206" spans="1:14" x14ac:dyDescent="0.25">
      <c r="A206" s="36"/>
      <c r="B206" s="37">
        <f t="shared" si="15"/>
        <v>43666</v>
      </c>
      <c r="C206" s="38" t="s">
        <v>26</v>
      </c>
      <c r="D206" s="32"/>
      <c r="E206" s="32"/>
      <c r="F206" s="39"/>
      <c r="G206" s="70" t="str">
        <f t="shared" si="12"/>
        <v/>
      </c>
      <c r="H206" s="71" t="str">
        <f t="shared" si="13"/>
        <v/>
      </c>
      <c r="I206" s="72"/>
      <c r="J206" s="73" t="str">
        <f t="shared" si="14"/>
        <v/>
      </c>
      <c r="K206" s="76"/>
      <c r="L206" s="75"/>
      <c r="M206" s="40"/>
      <c r="N206" s="41"/>
    </row>
    <row r="207" spans="1:14" x14ac:dyDescent="0.25">
      <c r="A207" s="42"/>
      <c r="B207" s="43">
        <f t="shared" si="15"/>
        <v>43667</v>
      </c>
      <c r="C207" s="44" t="s">
        <v>27</v>
      </c>
      <c r="D207" s="45"/>
      <c r="E207" s="45"/>
      <c r="F207" s="46"/>
      <c r="G207" s="77" t="str">
        <f t="shared" si="12"/>
        <v/>
      </c>
      <c r="H207" s="78" t="str">
        <f t="shared" si="13"/>
        <v/>
      </c>
      <c r="I207" s="79"/>
      <c r="J207" s="80" t="str">
        <f t="shared" si="14"/>
        <v/>
      </c>
      <c r="K207" s="81"/>
      <c r="L207" s="5"/>
      <c r="M207" s="47"/>
      <c r="N207" s="48"/>
    </row>
    <row r="208" spans="1:14" x14ac:dyDescent="0.25">
      <c r="A208" s="29" t="str">
        <f>"Week " &amp;WEEKNUM(B210,21)</f>
        <v>Week 30</v>
      </c>
      <c r="B208" s="37">
        <f t="shared" si="15"/>
        <v>43668</v>
      </c>
      <c r="C208" s="31" t="s">
        <v>21</v>
      </c>
      <c r="D208" s="32"/>
      <c r="E208" s="32"/>
      <c r="F208" s="33"/>
      <c r="G208" s="65" t="str">
        <f t="shared" si="12"/>
        <v/>
      </c>
      <c r="H208" s="66" t="str">
        <f t="shared" si="13"/>
        <v/>
      </c>
      <c r="I208" s="67">
        <v>7.5</v>
      </c>
      <c r="J208" s="68">
        <f t="shared" si="14"/>
        <v>-7.5</v>
      </c>
      <c r="K208" s="69" t="s">
        <v>17</v>
      </c>
      <c r="L208" s="1">
        <f>SUM(I208:I214)</f>
        <v>37.5</v>
      </c>
      <c r="M208" s="34"/>
      <c r="N208" s="35"/>
    </row>
    <row r="209" spans="1:14" x14ac:dyDescent="0.25">
      <c r="A209" s="36"/>
      <c r="B209" s="37">
        <f t="shared" si="15"/>
        <v>43669</v>
      </c>
      <c r="C209" s="38" t="s">
        <v>22</v>
      </c>
      <c r="D209" s="32"/>
      <c r="E209" s="32"/>
      <c r="F209" s="39"/>
      <c r="G209" s="70" t="str">
        <f t="shared" si="12"/>
        <v/>
      </c>
      <c r="H209" s="71" t="str">
        <f t="shared" si="13"/>
        <v/>
      </c>
      <c r="I209" s="72">
        <v>7.5</v>
      </c>
      <c r="J209" s="73">
        <f t="shared" si="14"/>
        <v>-7.5</v>
      </c>
      <c r="K209" s="74" t="s">
        <v>18</v>
      </c>
      <c r="L209" s="75">
        <f>SUM(G208:G214)-SUM(H208:H214)</f>
        <v>0</v>
      </c>
      <c r="M209" s="40"/>
      <c r="N209" s="41"/>
    </row>
    <row r="210" spans="1:14" x14ac:dyDescent="0.25">
      <c r="A210" s="36"/>
      <c r="B210" s="37">
        <f t="shared" si="15"/>
        <v>43670</v>
      </c>
      <c r="C210" s="38" t="s">
        <v>23</v>
      </c>
      <c r="D210" s="32"/>
      <c r="E210" s="32"/>
      <c r="F210" s="39"/>
      <c r="G210" s="70" t="str">
        <f t="shared" si="12"/>
        <v/>
      </c>
      <c r="H210" s="71" t="str">
        <f t="shared" si="13"/>
        <v/>
      </c>
      <c r="I210" s="72">
        <v>7.5</v>
      </c>
      <c r="J210" s="73">
        <f t="shared" si="14"/>
        <v>-7.5</v>
      </c>
      <c r="K210" s="74" t="s">
        <v>20</v>
      </c>
      <c r="L210" s="75">
        <f>IF(SUM(G208:G214)&gt;0,SUM(J208:J214),)</f>
        <v>0</v>
      </c>
      <c r="M210" s="40"/>
      <c r="N210" s="41"/>
    </row>
    <row r="211" spans="1:14" x14ac:dyDescent="0.25">
      <c r="A211" s="36"/>
      <c r="B211" s="37">
        <f t="shared" si="15"/>
        <v>43671</v>
      </c>
      <c r="C211" s="38" t="s">
        <v>24</v>
      </c>
      <c r="D211" s="32"/>
      <c r="E211" s="32"/>
      <c r="F211" s="39"/>
      <c r="G211" s="70" t="str">
        <f t="shared" si="12"/>
        <v/>
      </c>
      <c r="H211" s="71" t="str">
        <f t="shared" si="13"/>
        <v/>
      </c>
      <c r="I211" s="72">
        <v>7.5</v>
      </c>
      <c r="J211" s="73">
        <f t="shared" si="14"/>
        <v>-7.5</v>
      </c>
      <c r="K211" s="76"/>
      <c r="L211" s="75"/>
      <c r="M211" s="40"/>
      <c r="N211" s="41"/>
    </row>
    <row r="212" spans="1:14" x14ac:dyDescent="0.25">
      <c r="A212" s="36"/>
      <c r="B212" s="37">
        <f t="shared" si="15"/>
        <v>43672</v>
      </c>
      <c r="C212" s="38" t="s">
        <v>25</v>
      </c>
      <c r="D212" s="32"/>
      <c r="E212" s="32"/>
      <c r="F212" s="39"/>
      <c r="G212" s="70" t="str">
        <f t="shared" si="12"/>
        <v/>
      </c>
      <c r="H212" s="71" t="str">
        <f t="shared" si="13"/>
        <v/>
      </c>
      <c r="I212" s="72">
        <v>7.5</v>
      </c>
      <c r="J212" s="73">
        <f t="shared" si="14"/>
        <v>-7.5</v>
      </c>
      <c r="K212" s="76"/>
      <c r="L212" s="75"/>
      <c r="M212" s="40"/>
      <c r="N212" s="41"/>
    </row>
    <row r="213" spans="1:14" x14ac:dyDescent="0.25">
      <c r="A213" s="36"/>
      <c r="B213" s="37">
        <f t="shared" si="15"/>
        <v>43673</v>
      </c>
      <c r="C213" s="38" t="s">
        <v>26</v>
      </c>
      <c r="D213" s="32"/>
      <c r="E213" s="32"/>
      <c r="F213" s="39"/>
      <c r="G213" s="70" t="str">
        <f t="shared" si="12"/>
        <v/>
      </c>
      <c r="H213" s="71" t="str">
        <f t="shared" si="13"/>
        <v/>
      </c>
      <c r="I213" s="72"/>
      <c r="J213" s="73" t="str">
        <f t="shared" si="14"/>
        <v/>
      </c>
      <c r="K213" s="76"/>
      <c r="L213" s="75"/>
      <c r="M213" s="40"/>
      <c r="N213" s="41"/>
    </row>
    <row r="214" spans="1:14" x14ac:dyDescent="0.25">
      <c r="A214" s="42"/>
      <c r="B214" s="43">
        <f t="shared" si="15"/>
        <v>43674</v>
      </c>
      <c r="C214" s="44" t="s">
        <v>27</v>
      </c>
      <c r="D214" s="45"/>
      <c r="E214" s="45"/>
      <c r="F214" s="46"/>
      <c r="G214" s="77" t="str">
        <f t="shared" si="12"/>
        <v/>
      </c>
      <c r="H214" s="78" t="str">
        <f t="shared" si="13"/>
        <v/>
      </c>
      <c r="I214" s="79"/>
      <c r="J214" s="80" t="str">
        <f t="shared" si="14"/>
        <v/>
      </c>
      <c r="K214" s="81"/>
      <c r="L214" s="5"/>
      <c r="M214" s="47"/>
      <c r="N214" s="48"/>
    </row>
    <row r="215" spans="1:14" x14ac:dyDescent="0.25">
      <c r="A215" s="29" t="str">
        <f>"Week " &amp;WEEKNUM(B217,21)</f>
        <v>Week 31</v>
      </c>
      <c r="B215" s="37">
        <f t="shared" si="15"/>
        <v>43675</v>
      </c>
      <c r="C215" s="31" t="s">
        <v>21</v>
      </c>
      <c r="D215" s="32"/>
      <c r="E215" s="32"/>
      <c r="F215" s="33"/>
      <c r="G215" s="65" t="str">
        <f t="shared" si="12"/>
        <v/>
      </c>
      <c r="H215" s="66" t="str">
        <f t="shared" si="13"/>
        <v/>
      </c>
      <c r="I215" s="67">
        <v>7.5</v>
      </c>
      <c r="J215" s="68">
        <f t="shared" si="14"/>
        <v>-7.5</v>
      </c>
      <c r="K215" s="69" t="s">
        <v>17</v>
      </c>
      <c r="L215" s="1">
        <f>SUM(I215:I221)</f>
        <v>37.5</v>
      </c>
      <c r="M215" s="34"/>
      <c r="N215" s="35"/>
    </row>
    <row r="216" spans="1:14" x14ac:dyDescent="0.25">
      <c r="A216" s="36"/>
      <c r="B216" s="37">
        <f t="shared" si="15"/>
        <v>43676</v>
      </c>
      <c r="C216" s="38" t="s">
        <v>22</v>
      </c>
      <c r="D216" s="32"/>
      <c r="E216" s="32"/>
      <c r="F216" s="39"/>
      <c r="G216" s="70" t="str">
        <f t="shared" si="12"/>
        <v/>
      </c>
      <c r="H216" s="71" t="str">
        <f t="shared" si="13"/>
        <v/>
      </c>
      <c r="I216" s="72">
        <v>7.5</v>
      </c>
      <c r="J216" s="73">
        <f t="shared" si="14"/>
        <v>-7.5</v>
      </c>
      <c r="K216" s="74" t="s">
        <v>18</v>
      </c>
      <c r="L216" s="75">
        <f>SUM(G215:G221)-SUM(H215:H221)</f>
        <v>0</v>
      </c>
      <c r="M216" s="40"/>
      <c r="N216" s="41"/>
    </row>
    <row r="217" spans="1:14" x14ac:dyDescent="0.25">
      <c r="A217" s="36"/>
      <c r="B217" s="37">
        <f t="shared" si="15"/>
        <v>43677</v>
      </c>
      <c r="C217" s="38" t="s">
        <v>23</v>
      </c>
      <c r="D217" s="32"/>
      <c r="E217" s="32"/>
      <c r="F217" s="39"/>
      <c r="G217" s="70" t="str">
        <f t="shared" si="12"/>
        <v/>
      </c>
      <c r="H217" s="71" t="str">
        <f t="shared" si="13"/>
        <v/>
      </c>
      <c r="I217" s="72">
        <v>7.5</v>
      </c>
      <c r="J217" s="73">
        <f t="shared" si="14"/>
        <v>-7.5</v>
      </c>
      <c r="K217" s="74" t="s">
        <v>20</v>
      </c>
      <c r="L217" s="75">
        <f>IF(SUM(G215:G221)&gt;0,SUM(J215:J221),)</f>
        <v>0</v>
      </c>
      <c r="M217" s="40"/>
      <c r="N217" s="41"/>
    </row>
    <row r="218" spans="1:14" x14ac:dyDescent="0.25">
      <c r="A218" s="36"/>
      <c r="B218" s="37">
        <f t="shared" si="15"/>
        <v>43678</v>
      </c>
      <c r="C218" s="38" t="s">
        <v>24</v>
      </c>
      <c r="D218" s="32"/>
      <c r="E218" s="32"/>
      <c r="F218" s="39"/>
      <c r="G218" s="70" t="str">
        <f t="shared" si="12"/>
        <v/>
      </c>
      <c r="H218" s="71" t="str">
        <f t="shared" si="13"/>
        <v/>
      </c>
      <c r="I218" s="72">
        <v>7.5</v>
      </c>
      <c r="J218" s="73">
        <f t="shared" si="14"/>
        <v>-7.5</v>
      </c>
      <c r="K218" s="76"/>
      <c r="L218" s="75"/>
      <c r="M218" s="40"/>
      <c r="N218" s="41"/>
    </row>
    <row r="219" spans="1:14" x14ac:dyDescent="0.25">
      <c r="A219" s="36"/>
      <c r="B219" s="37">
        <f t="shared" si="15"/>
        <v>43679</v>
      </c>
      <c r="C219" s="38" t="s">
        <v>25</v>
      </c>
      <c r="D219" s="32"/>
      <c r="E219" s="32"/>
      <c r="F219" s="39"/>
      <c r="G219" s="70" t="str">
        <f t="shared" si="12"/>
        <v/>
      </c>
      <c r="H219" s="71" t="str">
        <f t="shared" si="13"/>
        <v/>
      </c>
      <c r="I219" s="72">
        <v>7.5</v>
      </c>
      <c r="J219" s="73">
        <f t="shared" si="14"/>
        <v>-7.5</v>
      </c>
      <c r="K219" s="76"/>
      <c r="L219" s="75"/>
      <c r="M219" s="40"/>
      <c r="N219" s="41"/>
    </row>
    <row r="220" spans="1:14" x14ac:dyDescent="0.25">
      <c r="A220" s="36"/>
      <c r="B220" s="37">
        <f t="shared" si="15"/>
        <v>43680</v>
      </c>
      <c r="C220" s="38" t="s">
        <v>26</v>
      </c>
      <c r="D220" s="32"/>
      <c r="E220" s="32"/>
      <c r="F220" s="39"/>
      <c r="G220" s="70" t="str">
        <f t="shared" si="12"/>
        <v/>
      </c>
      <c r="H220" s="71" t="str">
        <f t="shared" si="13"/>
        <v/>
      </c>
      <c r="I220" s="72"/>
      <c r="J220" s="73" t="str">
        <f t="shared" si="14"/>
        <v/>
      </c>
      <c r="K220" s="76"/>
      <c r="L220" s="75"/>
      <c r="M220" s="40"/>
      <c r="N220" s="41"/>
    </row>
    <row r="221" spans="1:14" x14ac:dyDescent="0.25">
      <c r="A221" s="42"/>
      <c r="B221" s="43">
        <f t="shared" si="15"/>
        <v>43681</v>
      </c>
      <c r="C221" s="44" t="s">
        <v>27</v>
      </c>
      <c r="D221" s="45"/>
      <c r="E221" s="45"/>
      <c r="F221" s="46"/>
      <c r="G221" s="77" t="str">
        <f t="shared" si="12"/>
        <v/>
      </c>
      <c r="H221" s="78" t="str">
        <f t="shared" si="13"/>
        <v/>
      </c>
      <c r="I221" s="79"/>
      <c r="J221" s="80" t="str">
        <f t="shared" si="14"/>
        <v/>
      </c>
      <c r="K221" s="81"/>
      <c r="L221" s="5"/>
      <c r="M221" s="47"/>
      <c r="N221" s="48"/>
    </row>
    <row r="222" spans="1:14" x14ac:dyDescent="0.25">
      <c r="A222" s="29" t="str">
        <f>"Week " &amp;WEEKNUM(B224,21)</f>
        <v>Week 32</v>
      </c>
      <c r="B222" s="37">
        <f t="shared" si="15"/>
        <v>43682</v>
      </c>
      <c r="C222" s="31" t="s">
        <v>21</v>
      </c>
      <c r="D222" s="32"/>
      <c r="E222" s="32"/>
      <c r="F222" s="33"/>
      <c r="G222" s="65" t="str">
        <f t="shared" si="12"/>
        <v/>
      </c>
      <c r="H222" s="66" t="str">
        <f t="shared" si="13"/>
        <v/>
      </c>
      <c r="I222" s="67">
        <v>7.5</v>
      </c>
      <c r="J222" s="68">
        <f t="shared" si="14"/>
        <v>-7.5</v>
      </c>
      <c r="K222" s="69" t="s">
        <v>17</v>
      </c>
      <c r="L222" s="1">
        <f>SUM(I222:I228)</f>
        <v>37.5</v>
      </c>
      <c r="M222" s="34"/>
      <c r="N222" s="35"/>
    </row>
    <row r="223" spans="1:14" x14ac:dyDescent="0.25">
      <c r="A223" s="36"/>
      <c r="B223" s="37">
        <f t="shared" si="15"/>
        <v>43683</v>
      </c>
      <c r="C223" s="38" t="s">
        <v>22</v>
      </c>
      <c r="D223" s="32"/>
      <c r="E223" s="32"/>
      <c r="F223" s="39"/>
      <c r="G223" s="70" t="str">
        <f t="shared" si="12"/>
        <v/>
      </c>
      <c r="H223" s="71" t="str">
        <f t="shared" si="13"/>
        <v/>
      </c>
      <c r="I223" s="72">
        <v>7.5</v>
      </c>
      <c r="J223" s="73">
        <f t="shared" si="14"/>
        <v>-7.5</v>
      </c>
      <c r="K223" s="74" t="s">
        <v>18</v>
      </c>
      <c r="L223" s="75">
        <f>SUM(G222:G228)-SUM(H222:H228)</f>
        <v>0</v>
      </c>
      <c r="M223" s="40"/>
      <c r="N223" s="41"/>
    </row>
    <row r="224" spans="1:14" x14ac:dyDescent="0.25">
      <c r="A224" s="36"/>
      <c r="B224" s="37">
        <f t="shared" si="15"/>
        <v>43684</v>
      </c>
      <c r="C224" s="38" t="s">
        <v>23</v>
      </c>
      <c r="D224" s="32"/>
      <c r="E224" s="32"/>
      <c r="F224" s="39"/>
      <c r="G224" s="70" t="str">
        <f t="shared" si="12"/>
        <v/>
      </c>
      <c r="H224" s="71" t="str">
        <f t="shared" si="13"/>
        <v/>
      </c>
      <c r="I224" s="72">
        <v>7.5</v>
      </c>
      <c r="J224" s="73">
        <f t="shared" si="14"/>
        <v>-7.5</v>
      </c>
      <c r="K224" s="74" t="s">
        <v>20</v>
      </c>
      <c r="L224" s="75">
        <f>IF(SUM(G222:G228)&gt;0,SUM(J222:J228),)</f>
        <v>0</v>
      </c>
      <c r="M224" s="40"/>
      <c r="N224" s="41"/>
    </row>
    <row r="225" spans="1:14" x14ac:dyDescent="0.25">
      <c r="A225" s="36"/>
      <c r="B225" s="37">
        <f t="shared" si="15"/>
        <v>43685</v>
      </c>
      <c r="C225" s="38" t="s">
        <v>24</v>
      </c>
      <c r="D225" s="32"/>
      <c r="E225" s="32"/>
      <c r="F225" s="39"/>
      <c r="G225" s="70" t="str">
        <f t="shared" si="12"/>
        <v/>
      </c>
      <c r="H225" s="71" t="str">
        <f t="shared" si="13"/>
        <v/>
      </c>
      <c r="I225" s="72">
        <v>7.5</v>
      </c>
      <c r="J225" s="73">
        <f t="shared" si="14"/>
        <v>-7.5</v>
      </c>
      <c r="K225" s="76"/>
      <c r="L225" s="75"/>
      <c r="M225" s="40"/>
      <c r="N225" s="41"/>
    </row>
    <row r="226" spans="1:14" x14ac:dyDescent="0.25">
      <c r="A226" s="36"/>
      <c r="B226" s="37">
        <f t="shared" si="15"/>
        <v>43686</v>
      </c>
      <c r="C226" s="38" t="s">
        <v>25</v>
      </c>
      <c r="D226" s="32"/>
      <c r="E226" s="32"/>
      <c r="F226" s="39"/>
      <c r="G226" s="70" t="str">
        <f t="shared" si="12"/>
        <v/>
      </c>
      <c r="H226" s="71" t="str">
        <f t="shared" si="13"/>
        <v/>
      </c>
      <c r="I226" s="72">
        <v>7.5</v>
      </c>
      <c r="J226" s="73">
        <f t="shared" si="14"/>
        <v>-7.5</v>
      </c>
      <c r="K226" s="76"/>
      <c r="L226" s="75"/>
      <c r="M226" s="40"/>
      <c r="N226" s="41"/>
    </row>
    <row r="227" spans="1:14" x14ac:dyDescent="0.25">
      <c r="A227" s="36"/>
      <c r="B227" s="37">
        <f t="shared" si="15"/>
        <v>43687</v>
      </c>
      <c r="C227" s="38" t="s">
        <v>26</v>
      </c>
      <c r="D227" s="32"/>
      <c r="E227" s="32"/>
      <c r="F227" s="39"/>
      <c r="G227" s="70" t="str">
        <f t="shared" si="12"/>
        <v/>
      </c>
      <c r="H227" s="71" t="str">
        <f t="shared" si="13"/>
        <v/>
      </c>
      <c r="I227" s="72"/>
      <c r="J227" s="73" t="str">
        <f t="shared" si="14"/>
        <v/>
      </c>
      <c r="K227" s="76"/>
      <c r="L227" s="75"/>
      <c r="M227" s="40"/>
      <c r="N227" s="41"/>
    </row>
    <row r="228" spans="1:14" x14ac:dyDescent="0.25">
      <c r="A228" s="42"/>
      <c r="B228" s="43">
        <f t="shared" si="15"/>
        <v>43688</v>
      </c>
      <c r="C228" s="44" t="s">
        <v>27</v>
      </c>
      <c r="D228" s="45"/>
      <c r="E228" s="45"/>
      <c r="F228" s="46"/>
      <c r="G228" s="77" t="str">
        <f t="shared" si="12"/>
        <v/>
      </c>
      <c r="H228" s="78" t="str">
        <f t="shared" si="13"/>
        <v/>
      </c>
      <c r="I228" s="79"/>
      <c r="J228" s="80" t="str">
        <f t="shared" si="14"/>
        <v/>
      </c>
      <c r="K228" s="81"/>
      <c r="L228" s="5"/>
      <c r="M228" s="47"/>
      <c r="N228" s="48"/>
    </row>
    <row r="229" spans="1:14" x14ac:dyDescent="0.25">
      <c r="A229" s="29" t="str">
        <f>"Week " &amp;WEEKNUM(B231,21)</f>
        <v>Week 33</v>
      </c>
      <c r="B229" s="37">
        <f t="shared" si="15"/>
        <v>43689</v>
      </c>
      <c r="C229" s="31" t="s">
        <v>21</v>
      </c>
      <c r="D229" s="32"/>
      <c r="E229" s="32"/>
      <c r="F229" s="33"/>
      <c r="G229" s="65" t="str">
        <f t="shared" si="12"/>
        <v/>
      </c>
      <c r="H229" s="66" t="str">
        <f t="shared" si="13"/>
        <v/>
      </c>
      <c r="I229" s="67">
        <v>7.5</v>
      </c>
      <c r="J229" s="68">
        <f t="shared" si="14"/>
        <v>-7.5</v>
      </c>
      <c r="K229" s="69" t="s">
        <v>17</v>
      </c>
      <c r="L229" s="1">
        <f>SUM(I229:I235)</f>
        <v>37.5</v>
      </c>
      <c r="M229" s="34"/>
      <c r="N229" s="35"/>
    </row>
    <row r="230" spans="1:14" x14ac:dyDescent="0.25">
      <c r="A230" s="36"/>
      <c r="B230" s="37">
        <f t="shared" si="15"/>
        <v>43690</v>
      </c>
      <c r="C230" s="38" t="s">
        <v>22</v>
      </c>
      <c r="D230" s="32"/>
      <c r="E230" s="32"/>
      <c r="F230" s="39"/>
      <c r="G230" s="70" t="str">
        <f t="shared" si="12"/>
        <v/>
      </c>
      <c r="H230" s="71" t="str">
        <f t="shared" si="13"/>
        <v/>
      </c>
      <c r="I230" s="72">
        <v>7.5</v>
      </c>
      <c r="J230" s="73">
        <f t="shared" si="14"/>
        <v>-7.5</v>
      </c>
      <c r="K230" s="74" t="s">
        <v>18</v>
      </c>
      <c r="L230" s="75">
        <f>SUM(G229:G235)-SUM(H229:H235)</f>
        <v>0</v>
      </c>
      <c r="M230" s="40"/>
      <c r="N230" s="41"/>
    </row>
    <row r="231" spans="1:14" x14ac:dyDescent="0.25">
      <c r="A231" s="36"/>
      <c r="B231" s="37">
        <f t="shared" si="15"/>
        <v>43691</v>
      </c>
      <c r="C231" s="38" t="s">
        <v>23</v>
      </c>
      <c r="D231" s="32"/>
      <c r="E231" s="32"/>
      <c r="F231" s="39"/>
      <c r="G231" s="70" t="str">
        <f t="shared" si="12"/>
        <v/>
      </c>
      <c r="H231" s="71" t="str">
        <f t="shared" si="13"/>
        <v/>
      </c>
      <c r="I231" s="72">
        <v>7.5</v>
      </c>
      <c r="J231" s="73">
        <f t="shared" si="14"/>
        <v>-7.5</v>
      </c>
      <c r="K231" s="74" t="s">
        <v>20</v>
      </c>
      <c r="L231" s="75">
        <f>IF(SUM(G229:G235)&gt;0,SUM(J229:J235),)</f>
        <v>0</v>
      </c>
      <c r="M231" s="40"/>
      <c r="N231" s="41"/>
    </row>
    <row r="232" spans="1:14" x14ac:dyDescent="0.25">
      <c r="A232" s="36"/>
      <c r="B232" s="37">
        <f t="shared" si="15"/>
        <v>43692</v>
      </c>
      <c r="C232" s="38" t="s">
        <v>24</v>
      </c>
      <c r="D232" s="32"/>
      <c r="E232" s="32"/>
      <c r="F232" s="39"/>
      <c r="G232" s="70" t="str">
        <f t="shared" si="12"/>
        <v/>
      </c>
      <c r="H232" s="71" t="str">
        <f t="shared" si="13"/>
        <v/>
      </c>
      <c r="I232" s="72">
        <v>7.5</v>
      </c>
      <c r="J232" s="73">
        <f t="shared" si="14"/>
        <v>-7.5</v>
      </c>
      <c r="K232" s="76"/>
      <c r="L232" s="75"/>
      <c r="M232" s="40"/>
      <c r="N232" s="41"/>
    </row>
    <row r="233" spans="1:14" x14ac:dyDescent="0.25">
      <c r="A233" s="36"/>
      <c r="B233" s="37">
        <f t="shared" si="15"/>
        <v>43693</v>
      </c>
      <c r="C233" s="38" t="s">
        <v>25</v>
      </c>
      <c r="D233" s="32"/>
      <c r="E233" s="32"/>
      <c r="F233" s="39"/>
      <c r="G233" s="70" t="str">
        <f t="shared" si="12"/>
        <v/>
      </c>
      <c r="H233" s="71" t="str">
        <f t="shared" si="13"/>
        <v/>
      </c>
      <c r="I233" s="72">
        <v>7.5</v>
      </c>
      <c r="J233" s="73">
        <f t="shared" si="14"/>
        <v>-7.5</v>
      </c>
      <c r="K233" s="76"/>
      <c r="L233" s="75"/>
      <c r="M233" s="40"/>
      <c r="N233" s="41"/>
    </row>
    <row r="234" spans="1:14" x14ac:dyDescent="0.25">
      <c r="A234" s="36"/>
      <c r="B234" s="37">
        <f t="shared" si="15"/>
        <v>43694</v>
      </c>
      <c r="C234" s="38" t="s">
        <v>26</v>
      </c>
      <c r="D234" s="32"/>
      <c r="E234" s="32"/>
      <c r="F234" s="39"/>
      <c r="G234" s="70" t="str">
        <f t="shared" si="12"/>
        <v/>
      </c>
      <c r="H234" s="71" t="str">
        <f t="shared" si="13"/>
        <v/>
      </c>
      <c r="I234" s="72"/>
      <c r="J234" s="73" t="str">
        <f t="shared" si="14"/>
        <v/>
      </c>
      <c r="K234" s="76"/>
      <c r="L234" s="75"/>
      <c r="M234" s="40"/>
      <c r="N234" s="41"/>
    </row>
    <row r="235" spans="1:14" x14ac:dyDescent="0.25">
      <c r="A235" s="42"/>
      <c r="B235" s="43">
        <f t="shared" si="15"/>
        <v>43695</v>
      </c>
      <c r="C235" s="44" t="s">
        <v>27</v>
      </c>
      <c r="D235" s="45"/>
      <c r="E235" s="45"/>
      <c r="F235" s="46"/>
      <c r="G235" s="77" t="str">
        <f t="shared" si="12"/>
        <v/>
      </c>
      <c r="H235" s="78" t="str">
        <f t="shared" si="13"/>
        <v/>
      </c>
      <c r="I235" s="79"/>
      <c r="J235" s="80" t="str">
        <f t="shared" si="14"/>
        <v/>
      </c>
      <c r="K235" s="81"/>
      <c r="L235" s="5"/>
      <c r="M235" s="47"/>
      <c r="N235" s="48"/>
    </row>
    <row r="236" spans="1:14" x14ac:dyDescent="0.25">
      <c r="A236" s="29" t="str">
        <f>"Week " &amp;WEEKNUM(B238,21)</f>
        <v>Week 34</v>
      </c>
      <c r="B236" s="37">
        <f t="shared" si="15"/>
        <v>43696</v>
      </c>
      <c r="C236" s="31" t="s">
        <v>21</v>
      </c>
      <c r="D236" s="32"/>
      <c r="E236" s="32"/>
      <c r="F236" s="33"/>
      <c r="G236" s="65" t="str">
        <f t="shared" si="12"/>
        <v/>
      </c>
      <c r="H236" s="66" t="str">
        <f t="shared" si="13"/>
        <v/>
      </c>
      <c r="I236" s="67">
        <v>7.5</v>
      </c>
      <c r="J236" s="68">
        <f t="shared" si="14"/>
        <v>-7.5</v>
      </c>
      <c r="K236" s="69" t="s">
        <v>17</v>
      </c>
      <c r="L236" s="1">
        <f>SUM(I236:I242)</f>
        <v>37.5</v>
      </c>
      <c r="M236" s="34"/>
      <c r="N236" s="35"/>
    </row>
    <row r="237" spans="1:14" x14ac:dyDescent="0.25">
      <c r="A237" s="36"/>
      <c r="B237" s="37">
        <f t="shared" si="15"/>
        <v>43697</v>
      </c>
      <c r="C237" s="38" t="s">
        <v>22</v>
      </c>
      <c r="D237" s="32"/>
      <c r="E237" s="32"/>
      <c r="F237" s="39"/>
      <c r="G237" s="70" t="str">
        <f t="shared" si="12"/>
        <v/>
      </c>
      <c r="H237" s="71" t="str">
        <f t="shared" si="13"/>
        <v/>
      </c>
      <c r="I237" s="72">
        <v>7.5</v>
      </c>
      <c r="J237" s="73">
        <f t="shared" si="14"/>
        <v>-7.5</v>
      </c>
      <c r="K237" s="74" t="s">
        <v>18</v>
      </c>
      <c r="L237" s="75">
        <f>SUM(G236:G242)-SUM(H236:H242)</f>
        <v>0</v>
      </c>
      <c r="M237" s="40"/>
      <c r="N237" s="41"/>
    </row>
    <row r="238" spans="1:14" x14ac:dyDescent="0.25">
      <c r="A238" s="36"/>
      <c r="B238" s="37">
        <f t="shared" si="15"/>
        <v>43698</v>
      </c>
      <c r="C238" s="38" t="s">
        <v>23</v>
      </c>
      <c r="D238" s="32"/>
      <c r="E238" s="32"/>
      <c r="F238" s="39"/>
      <c r="G238" s="70" t="str">
        <f t="shared" si="12"/>
        <v/>
      </c>
      <c r="H238" s="71" t="str">
        <f t="shared" si="13"/>
        <v/>
      </c>
      <c r="I238" s="72">
        <v>7.5</v>
      </c>
      <c r="J238" s="73">
        <f t="shared" si="14"/>
        <v>-7.5</v>
      </c>
      <c r="K238" s="74" t="s">
        <v>20</v>
      </c>
      <c r="L238" s="75">
        <f>IF(SUM(G236:G242)&gt;0,SUM(J236:J242),)</f>
        <v>0</v>
      </c>
      <c r="M238" s="40"/>
      <c r="N238" s="41"/>
    </row>
    <row r="239" spans="1:14" x14ac:dyDescent="0.25">
      <c r="A239" s="36"/>
      <c r="B239" s="37">
        <f t="shared" si="15"/>
        <v>43699</v>
      </c>
      <c r="C239" s="38" t="s">
        <v>24</v>
      </c>
      <c r="D239" s="32"/>
      <c r="E239" s="32"/>
      <c r="F239" s="39"/>
      <c r="G239" s="70" t="str">
        <f t="shared" si="12"/>
        <v/>
      </c>
      <c r="H239" s="71" t="str">
        <f t="shared" si="13"/>
        <v/>
      </c>
      <c r="I239" s="72">
        <v>7.5</v>
      </c>
      <c r="J239" s="73">
        <f t="shared" si="14"/>
        <v>-7.5</v>
      </c>
      <c r="K239" s="76"/>
      <c r="L239" s="75"/>
      <c r="M239" s="40"/>
      <c r="N239" s="41"/>
    </row>
    <row r="240" spans="1:14" x14ac:dyDescent="0.25">
      <c r="A240" s="36"/>
      <c r="B240" s="37">
        <f t="shared" si="15"/>
        <v>43700</v>
      </c>
      <c r="C240" s="38" t="s">
        <v>25</v>
      </c>
      <c r="D240" s="32"/>
      <c r="E240" s="32"/>
      <c r="F240" s="39"/>
      <c r="G240" s="70" t="str">
        <f t="shared" si="12"/>
        <v/>
      </c>
      <c r="H240" s="71" t="str">
        <f t="shared" si="13"/>
        <v/>
      </c>
      <c r="I240" s="72">
        <v>7.5</v>
      </c>
      <c r="J240" s="73">
        <f t="shared" si="14"/>
        <v>-7.5</v>
      </c>
      <c r="K240" s="76"/>
      <c r="L240" s="75"/>
      <c r="M240" s="40"/>
      <c r="N240" s="41"/>
    </row>
    <row r="241" spans="1:14" x14ac:dyDescent="0.25">
      <c r="A241" s="36"/>
      <c r="B241" s="37">
        <f t="shared" si="15"/>
        <v>43701</v>
      </c>
      <c r="C241" s="38" t="s">
        <v>26</v>
      </c>
      <c r="D241" s="32"/>
      <c r="E241" s="32"/>
      <c r="F241" s="39"/>
      <c r="G241" s="70" t="str">
        <f t="shared" si="12"/>
        <v/>
      </c>
      <c r="H241" s="71" t="str">
        <f t="shared" si="13"/>
        <v/>
      </c>
      <c r="I241" s="72"/>
      <c r="J241" s="73" t="str">
        <f t="shared" si="14"/>
        <v/>
      </c>
      <c r="K241" s="76"/>
      <c r="L241" s="75"/>
      <c r="M241" s="40"/>
      <c r="N241" s="41"/>
    </row>
    <row r="242" spans="1:14" x14ac:dyDescent="0.25">
      <c r="A242" s="42"/>
      <c r="B242" s="43">
        <f t="shared" si="15"/>
        <v>43702</v>
      </c>
      <c r="C242" s="44" t="s">
        <v>27</v>
      </c>
      <c r="D242" s="45"/>
      <c r="E242" s="45"/>
      <c r="F242" s="46"/>
      <c r="G242" s="77" t="str">
        <f t="shared" si="12"/>
        <v/>
      </c>
      <c r="H242" s="78" t="str">
        <f t="shared" si="13"/>
        <v/>
      </c>
      <c r="I242" s="79"/>
      <c r="J242" s="80" t="str">
        <f t="shared" si="14"/>
        <v/>
      </c>
      <c r="K242" s="81"/>
      <c r="L242" s="5"/>
      <c r="M242" s="47"/>
      <c r="N242" s="48"/>
    </row>
    <row r="243" spans="1:14" x14ac:dyDescent="0.25">
      <c r="A243" s="29" t="str">
        <f>"Week " &amp;WEEKNUM(B245,21)</f>
        <v>Week 35</v>
      </c>
      <c r="B243" s="37">
        <f t="shared" si="15"/>
        <v>43703</v>
      </c>
      <c r="C243" s="31" t="s">
        <v>21</v>
      </c>
      <c r="D243" s="32"/>
      <c r="E243" s="32"/>
      <c r="F243" s="33"/>
      <c r="G243" s="65" t="str">
        <f t="shared" si="12"/>
        <v/>
      </c>
      <c r="H243" s="66" t="str">
        <f t="shared" si="13"/>
        <v/>
      </c>
      <c r="I243" s="67">
        <v>7.5</v>
      </c>
      <c r="J243" s="68">
        <f t="shared" si="14"/>
        <v>-7.5</v>
      </c>
      <c r="K243" s="69" t="s">
        <v>17</v>
      </c>
      <c r="L243" s="1">
        <f>SUM(I243:I249)</f>
        <v>37.5</v>
      </c>
      <c r="M243" s="34"/>
      <c r="N243" s="35"/>
    </row>
    <row r="244" spans="1:14" x14ac:dyDescent="0.25">
      <c r="A244" s="36"/>
      <c r="B244" s="37">
        <f t="shared" si="15"/>
        <v>43704</v>
      </c>
      <c r="C244" s="38" t="s">
        <v>22</v>
      </c>
      <c r="D244" s="32"/>
      <c r="E244" s="32"/>
      <c r="F244" s="39"/>
      <c r="G244" s="70" t="str">
        <f t="shared" si="12"/>
        <v/>
      </c>
      <c r="H244" s="71" t="str">
        <f t="shared" si="13"/>
        <v/>
      </c>
      <c r="I244" s="72">
        <v>7.5</v>
      </c>
      <c r="J244" s="73">
        <f t="shared" si="14"/>
        <v>-7.5</v>
      </c>
      <c r="K244" s="74" t="s">
        <v>18</v>
      </c>
      <c r="L244" s="75">
        <f>SUM(G243:G249)-SUM(H243:H249)</f>
        <v>0</v>
      </c>
      <c r="M244" s="40"/>
      <c r="N244" s="41"/>
    </row>
    <row r="245" spans="1:14" x14ac:dyDescent="0.25">
      <c r="A245" s="36"/>
      <c r="B245" s="37">
        <f t="shared" si="15"/>
        <v>43705</v>
      </c>
      <c r="C245" s="38" t="s">
        <v>23</v>
      </c>
      <c r="D245" s="32"/>
      <c r="E245" s="32"/>
      <c r="F245" s="39"/>
      <c r="G245" s="70" t="str">
        <f t="shared" si="12"/>
        <v/>
      </c>
      <c r="H245" s="71" t="str">
        <f t="shared" si="13"/>
        <v/>
      </c>
      <c r="I245" s="72">
        <v>7.5</v>
      </c>
      <c r="J245" s="73">
        <f t="shared" si="14"/>
        <v>-7.5</v>
      </c>
      <c r="K245" s="74" t="s">
        <v>20</v>
      </c>
      <c r="L245" s="75">
        <f>IF(SUM(G243:G249)&gt;0,SUM(J243:J249),)</f>
        <v>0</v>
      </c>
      <c r="M245" s="40"/>
      <c r="N245" s="41"/>
    </row>
    <row r="246" spans="1:14" x14ac:dyDescent="0.25">
      <c r="A246" s="36"/>
      <c r="B246" s="37">
        <f t="shared" si="15"/>
        <v>43706</v>
      </c>
      <c r="C246" s="38" t="s">
        <v>24</v>
      </c>
      <c r="D246" s="32"/>
      <c r="E246" s="32"/>
      <c r="F246" s="39"/>
      <c r="G246" s="70" t="str">
        <f t="shared" si="12"/>
        <v/>
      </c>
      <c r="H246" s="71" t="str">
        <f t="shared" si="13"/>
        <v/>
      </c>
      <c r="I246" s="72">
        <v>7.5</v>
      </c>
      <c r="J246" s="73">
        <f t="shared" si="14"/>
        <v>-7.5</v>
      </c>
      <c r="K246" s="76"/>
      <c r="L246" s="75"/>
      <c r="M246" s="40"/>
      <c r="N246" s="41"/>
    </row>
    <row r="247" spans="1:14" x14ac:dyDescent="0.25">
      <c r="A247" s="36"/>
      <c r="B247" s="37">
        <f t="shared" si="15"/>
        <v>43707</v>
      </c>
      <c r="C247" s="38" t="s">
        <v>25</v>
      </c>
      <c r="D247" s="32"/>
      <c r="E247" s="32"/>
      <c r="F247" s="39"/>
      <c r="G247" s="70" t="str">
        <f t="shared" si="12"/>
        <v/>
      </c>
      <c r="H247" s="71" t="str">
        <f t="shared" si="13"/>
        <v/>
      </c>
      <c r="I247" s="72">
        <v>7.5</v>
      </c>
      <c r="J247" s="73">
        <f t="shared" si="14"/>
        <v>-7.5</v>
      </c>
      <c r="K247" s="76"/>
      <c r="L247" s="75"/>
      <c r="M247" s="40"/>
      <c r="N247" s="41"/>
    </row>
    <row r="248" spans="1:14" x14ac:dyDescent="0.25">
      <c r="A248" s="36"/>
      <c r="B248" s="37">
        <f t="shared" si="15"/>
        <v>43708</v>
      </c>
      <c r="C248" s="38" t="s">
        <v>26</v>
      </c>
      <c r="D248" s="32"/>
      <c r="E248" s="32"/>
      <c r="F248" s="39"/>
      <c r="G248" s="70" t="str">
        <f t="shared" si="12"/>
        <v/>
      </c>
      <c r="H248" s="71" t="str">
        <f t="shared" si="13"/>
        <v/>
      </c>
      <c r="I248" s="72"/>
      <c r="J248" s="73" t="str">
        <f t="shared" si="14"/>
        <v/>
      </c>
      <c r="K248" s="76"/>
      <c r="L248" s="75"/>
      <c r="M248" s="40"/>
      <c r="N248" s="41"/>
    </row>
    <row r="249" spans="1:14" x14ac:dyDescent="0.25">
      <c r="A249" s="42"/>
      <c r="B249" s="43">
        <f t="shared" si="15"/>
        <v>43709</v>
      </c>
      <c r="C249" s="44" t="s">
        <v>27</v>
      </c>
      <c r="D249" s="45"/>
      <c r="E249" s="45"/>
      <c r="F249" s="46"/>
      <c r="G249" s="77" t="str">
        <f t="shared" si="12"/>
        <v/>
      </c>
      <c r="H249" s="78" t="str">
        <f t="shared" si="13"/>
        <v/>
      </c>
      <c r="I249" s="79"/>
      <c r="J249" s="80" t="str">
        <f t="shared" si="14"/>
        <v/>
      </c>
      <c r="K249" s="81"/>
      <c r="L249" s="5"/>
      <c r="M249" s="47"/>
      <c r="N249" s="48"/>
    </row>
    <row r="250" spans="1:14" x14ac:dyDescent="0.25">
      <c r="A250" s="29" t="str">
        <f>"Week " &amp;WEEKNUM(B252,21)</f>
        <v>Week 36</v>
      </c>
      <c r="B250" s="37">
        <f t="shared" si="15"/>
        <v>43710</v>
      </c>
      <c r="C250" s="31" t="s">
        <v>21</v>
      </c>
      <c r="D250" s="32"/>
      <c r="E250" s="32"/>
      <c r="F250" s="33"/>
      <c r="G250" s="65" t="str">
        <f t="shared" si="12"/>
        <v/>
      </c>
      <c r="H250" s="66" t="str">
        <f t="shared" si="13"/>
        <v/>
      </c>
      <c r="I250" s="67">
        <v>7.5</v>
      </c>
      <c r="J250" s="68">
        <f t="shared" si="14"/>
        <v>-7.5</v>
      </c>
      <c r="K250" s="69" t="s">
        <v>17</v>
      </c>
      <c r="L250" s="1">
        <f>SUM(I250:I256)</f>
        <v>37.5</v>
      </c>
      <c r="M250" s="34"/>
      <c r="N250" s="35"/>
    </row>
    <row r="251" spans="1:14" x14ac:dyDescent="0.25">
      <c r="A251" s="36"/>
      <c r="B251" s="37">
        <f t="shared" si="15"/>
        <v>43711</v>
      </c>
      <c r="C251" s="38" t="s">
        <v>22</v>
      </c>
      <c r="D251" s="32"/>
      <c r="E251" s="32"/>
      <c r="F251" s="39"/>
      <c r="G251" s="70" t="str">
        <f t="shared" si="12"/>
        <v/>
      </c>
      <c r="H251" s="71" t="str">
        <f t="shared" si="13"/>
        <v/>
      </c>
      <c r="I251" s="72">
        <v>7.5</v>
      </c>
      <c r="J251" s="73">
        <f t="shared" si="14"/>
        <v>-7.5</v>
      </c>
      <c r="K251" s="74" t="s">
        <v>18</v>
      </c>
      <c r="L251" s="75">
        <f>SUM(G250:G256)-SUM(H250:H256)</f>
        <v>0</v>
      </c>
      <c r="M251" s="40"/>
      <c r="N251" s="41"/>
    </row>
    <row r="252" spans="1:14" x14ac:dyDescent="0.25">
      <c r="A252" s="36"/>
      <c r="B252" s="37">
        <f t="shared" si="15"/>
        <v>43712</v>
      </c>
      <c r="C252" s="38" t="s">
        <v>23</v>
      </c>
      <c r="D252" s="32"/>
      <c r="E252" s="32"/>
      <c r="F252" s="39"/>
      <c r="G252" s="70" t="str">
        <f t="shared" si="12"/>
        <v/>
      </c>
      <c r="H252" s="71" t="str">
        <f t="shared" si="13"/>
        <v/>
      </c>
      <c r="I252" s="72">
        <v>7.5</v>
      </c>
      <c r="J252" s="73">
        <f t="shared" si="14"/>
        <v>-7.5</v>
      </c>
      <c r="K252" s="74" t="s">
        <v>20</v>
      </c>
      <c r="L252" s="75">
        <f>IF(SUM(G250:G256)&gt;0,SUM(J250:J256),)</f>
        <v>0</v>
      </c>
      <c r="M252" s="40"/>
      <c r="N252" s="41"/>
    </row>
    <row r="253" spans="1:14" x14ac:dyDescent="0.25">
      <c r="A253" s="36"/>
      <c r="B253" s="37">
        <f t="shared" si="15"/>
        <v>43713</v>
      </c>
      <c r="C253" s="38" t="s">
        <v>24</v>
      </c>
      <c r="D253" s="32"/>
      <c r="E253" s="32"/>
      <c r="F253" s="39"/>
      <c r="G253" s="70" t="str">
        <f t="shared" si="12"/>
        <v/>
      </c>
      <c r="H253" s="71" t="str">
        <f t="shared" si="13"/>
        <v/>
      </c>
      <c r="I253" s="72">
        <v>7.5</v>
      </c>
      <c r="J253" s="73">
        <f t="shared" si="14"/>
        <v>-7.5</v>
      </c>
      <c r="K253" s="76"/>
      <c r="L253" s="75"/>
      <c r="M253" s="40"/>
      <c r="N253" s="41"/>
    </row>
    <row r="254" spans="1:14" x14ac:dyDescent="0.25">
      <c r="A254" s="36"/>
      <c r="B254" s="37">
        <f t="shared" si="15"/>
        <v>43714</v>
      </c>
      <c r="C254" s="38" t="s">
        <v>25</v>
      </c>
      <c r="D254" s="32"/>
      <c r="E254" s="32"/>
      <c r="F254" s="39"/>
      <c r="G254" s="70" t="str">
        <f t="shared" si="12"/>
        <v/>
      </c>
      <c r="H254" s="71" t="str">
        <f t="shared" si="13"/>
        <v/>
      </c>
      <c r="I254" s="72">
        <v>7.5</v>
      </c>
      <c r="J254" s="73">
        <f t="shared" si="14"/>
        <v>-7.5</v>
      </c>
      <c r="K254" s="76"/>
      <c r="L254" s="75"/>
      <c r="M254" s="40"/>
      <c r="N254" s="41"/>
    </row>
    <row r="255" spans="1:14" x14ac:dyDescent="0.25">
      <c r="A255" s="36"/>
      <c r="B255" s="37">
        <f t="shared" si="15"/>
        <v>43715</v>
      </c>
      <c r="C255" s="38" t="s">
        <v>26</v>
      </c>
      <c r="D255" s="32"/>
      <c r="E255" s="32"/>
      <c r="F255" s="39"/>
      <c r="G255" s="70" t="str">
        <f t="shared" si="12"/>
        <v/>
      </c>
      <c r="H255" s="71" t="str">
        <f t="shared" si="13"/>
        <v/>
      </c>
      <c r="I255" s="72"/>
      <c r="J255" s="73" t="str">
        <f t="shared" si="14"/>
        <v/>
      </c>
      <c r="K255" s="76"/>
      <c r="L255" s="75"/>
      <c r="M255" s="40"/>
      <c r="N255" s="41"/>
    </row>
    <row r="256" spans="1:14" x14ac:dyDescent="0.25">
      <c r="A256" s="42"/>
      <c r="B256" s="43">
        <f t="shared" si="15"/>
        <v>43716</v>
      </c>
      <c r="C256" s="44" t="s">
        <v>27</v>
      </c>
      <c r="D256" s="45"/>
      <c r="E256" s="45"/>
      <c r="F256" s="46"/>
      <c r="G256" s="77" t="str">
        <f t="shared" si="12"/>
        <v/>
      </c>
      <c r="H256" s="78" t="str">
        <f t="shared" si="13"/>
        <v/>
      </c>
      <c r="I256" s="79"/>
      <c r="J256" s="80" t="str">
        <f t="shared" si="14"/>
        <v/>
      </c>
      <c r="K256" s="81"/>
      <c r="L256" s="5"/>
      <c r="M256" s="47"/>
      <c r="N256" s="48"/>
    </row>
    <row r="257" spans="1:14" x14ac:dyDescent="0.25">
      <c r="A257" s="29" t="str">
        <f>"Week " &amp;WEEKNUM(B259,21)</f>
        <v>Week 37</v>
      </c>
      <c r="B257" s="37">
        <f t="shared" si="15"/>
        <v>43717</v>
      </c>
      <c r="C257" s="31" t="s">
        <v>21</v>
      </c>
      <c r="D257" s="32"/>
      <c r="E257" s="32"/>
      <c r="F257" s="33"/>
      <c r="G257" s="65" t="str">
        <f t="shared" si="12"/>
        <v/>
      </c>
      <c r="H257" s="66" t="str">
        <f t="shared" si="13"/>
        <v/>
      </c>
      <c r="I257" s="67">
        <v>7.5</v>
      </c>
      <c r="J257" s="68">
        <f t="shared" si="14"/>
        <v>-7.5</v>
      </c>
      <c r="K257" s="69" t="s">
        <v>17</v>
      </c>
      <c r="L257" s="1">
        <f>SUM(I257:I263)</f>
        <v>37.5</v>
      </c>
      <c r="M257" s="34"/>
      <c r="N257" s="35"/>
    </row>
    <row r="258" spans="1:14" x14ac:dyDescent="0.25">
      <c r="A258" s="36"/>
      <c r="B258" s="37">
        <f t="shared" si="15"/>
        <v>43718</v>
      </c>
      <c r="C258" s="38" t="s">
        <v>22</v>
      </c>
      <c r="D258" s="32"/>
      <c r="E258" s="32"/>
      <c r="F258" s="39"/>
      <c r="G258" s="70" t="str">
        <f t="shared" si="12"/>
        <v/>
      </c>
      <c r="H258" s="71" t="str">
        <f t="shared" si="13"/>
        <v/>
      </c>
      <c r="I258" s="72">
        <v>7.5</v>
      </c>
      <c r="J258" s="73">
        <f t="shared" si="14"/>
        <v>-7.5</v>
      </c>
      <c r="K258" s="74" t="s">
        <v>18</v>
      </c>
      <c r="L258" s="75">
        <f>SUM(G257:G263)-SUM(H257:H263)</f>
        <v>0</v>
      </c>
      <c r="M258" s="40"/>
      <c r="N258" s="41"/>
    </row>
    <row r="259" spans="1:14" x14ac:dyDescent="0.25">
      <c r="A259" s="36"/>
      <c r="B259" s="37">
        <f t="shared" si="15"/>
        <v>43719</v>
      </c>
      <c r="C259" s="38" t="s">
        <v>23</v>
      </c>
      <c r="D259" s="32"/>
      <c r="E259" s="32"/>
      <c r="F259" s="39"/>
      <c r="G259" s="70" t="str">
        <f t="shared" si="12"/>
        <v/>
      </c>
      <c r="H259" s="71" t="str">
        <f t="shared" si="13"/>
        <v/>
      </c>
      <c r="I259" s="72">
        <v>7.5</v>
      </c>
      <c r="J259" s="73">
        <f t="shared" si="14"/>
        <v>-7.5</v>
      </c>
      <c r="K259" s="74" t="s">
        <v>20</v>
      </c>
      <c r="L259" s="75">
        <f>IF(SUM(G257:G263)&gt;0,SUM(J257:J263),)</f>
        <v>0</v>
      </c>
      <c r="M259" s="40"/>
      <c r="N259" s="41"/>
    </row>
    <row r="260" spans="1:14" x14ac:dyDescent="0.25">
      <c r="A260" s="36"/>
      <c r="B260" s="37">
        <f t="shared" si="15"/>
        <v>43720</v>
      </c>
      <c r="C260" s="38" t="s">
        <v>24</v>
      </c>
      <c r="D260" s="32"/>
      <c r="E260" s="32"/>
      <c r="F260" s="39"/>
      <c r="G260" s="70" t="str">
        <f t="shared" si="12"/>
        <v/>
      </c>
      <c r="H260" s="71" t="str">
        <f t="shared" si="13"/>
        <v/>
      </c>
      <c r="I260" s="72">
        <v>7.5</v>
      </c>
      <c r="J260" s="73">
        <f t="shared" si="14"/>
        <v>-7.5</v>
      </c>
      <c r="K260" s="76"/>
      <c r="L260" s="75"/>
      <c r="M260" s="40"/>
      <c r="N260" s="41"/>
    </row>
    <row r="261" spans="1:14" x14ac:dyDescent="0.25">
      <c r="A261" s="36"/>
      <c r="B261" s="37">
        <f t="shared" si="15"/>
        <v>43721</v>
      </c>
      <c r="C261" s="38" t="s">
        <v>25</v>
      </c>
      <c r="D261" s="32"/>
      <c r="E261" s="32"/>
      <c r="F261" s="39"/>
      <c r="G261" s="70" t="str">
        <f t="shared" ref="G261:G324" si="16">IF((IF(E261&lt;&gt;"",IF(D261&lt;&gt;"",(E261-D261)*24,0),0)+IF(F261&lt;&gt;"",F261,0))=0,"",IF(E261&lt;&gt;"",IF(D261&lt;&gt;"",(E261-D261)*24,0),0)+IF(F261&lt;&gt;"",F261,0))</f>
        <v/>
      </c>
      <c r="H261" s="71" t="str">
        <f t="shared" ref="H261:H324" si="17">IF(G261="","",IF(G261&gt;=$G$1,$G$2,0))</f>
        <v/>
      </c>
      <c r="I261" s="72">
        <v>7.5</v>
      </c>
      <c r="J261" s="73">
        <f t="shared" ref="J261:J324" si="18">IF(G261&lt;&gt;"",G261-H261-IF(I261&lt;&gt;"",I261,0),IF(I261&lt;&gt;"",-I261,""))</f>
        <v>-7.5</v>
      </c>
      <c r="K261" s="76"/>
      <c r="L261" s="75"/>
      <c r="M261" s="40"/>
      <c r="N261" s="41"/>
    </row>
    <row r="262" spans="1:14" x14ac:dyDescent="0.25">
      <c r="A262" s="36"/>
      <c r="B262" s="37">
        <f t="shared" ref="B262:B325" si="19">B261+1</f>
        <v>43722</v>
      </c>
      <c r="C262" s="38" t="s">
        <v>26</v>
      </c>
      <c r="D262" s="32"/>
      <c r="E262" s="32"/>
      <c r="F262" s="39"/>
      <c r="G262" s="70" t="str">
        <f t="shared" si="16"/>
        <v/>
      </c>
      <c r="H262" s="71" t="str">
        <f t="shared" si="17"/>
        <v/>
      </c>
      <c r="I262" s="72"/>
      <c r="J262" s="73" t="str">
        <f t="shared" si="18"/>
        <v/>
      </c>
      <c r="K262" s="76"/>
      <c r="L262" s="75"/>
      <c r="M262" s="40"/>
      <c r="N262" s="41"/>
    </row>
    <row r="263" spans="1:14" x14ac:dyDescent="0.25">
      <c r="A263" s="42"/>
      <c r="B263" s="43">
        <f t="shared" si="19"/>
        <v>43723</v>
      </c>
      <c r="C263" s="44" t="s">
        <v>27</v>
      </c>
      <c r="D263" s="45"/>
      <c r="E263" s="45"/>
      <c r="F263" s="46"/>
      <c r="G263" s="77" t="str">
        <f t="shared" si="16"/>
        <v/>
      </c>
      <c r="H263" s="78" t="str">
        <f t="shared" si="17"/>
        <v/>
      </c>
      <c r="I263" s="79"/>
      <c r="J263" s="80" t="str">
        <f t="shared" si="18"/>
        <v/>
      </c>
      <c r="K263" s="81"/>
      <c r="L263" s="5"/>
      <c r="M263" s="47"/>
      <c r="N263" s="48"/>
    </row>
    <row r="264" spans="1:14" x14ac:dyDescent="0.25">
      <c r="A264" s="29" t="str">
        <f>"Week " &amp;WEEKNUM(B266,21)</f>
        <v>Week 38</v>
      </c>
      <c r="B264" s="37">
        <f t="shared" si="19"/>
        <v>43724</v>
      </c>
      <c r="C264" s="31" t="s">
        <v>21</v>
      </c>
      <c r="D264" s="32"/>
      <c r="E264" s="32"/>
      <c r="F264" s="33"/>
      <c r="G264" s="65" t="str">
        <f t="shared" si="16"/>
        <v/>
      </c>
      <c r="H264" s="66" t="str">
        <f t="shared" si="17"/>
        <v/>
      </c>
      <c r="I264" s="67">
        <v>7.5</v>
      </c>
      <c r="J264" s="68">
        <f t="shared" si="18"/>
        <v>-7.5</v>
      </c>
      <c r="K264" s="69" t="s">
        <v>17</v>
      </c>
      <c r="L264" s="1">
        <f>SUM(I264:I270)</f>
        <v>37.5</v>
      </c>
      <c r="M264" s="34"/>
      <c r="N264" s="35"/>
    </row>
    <row r="265" spans="1:14" x14ac:dyDescent="0.25">
      <c r="A265" s="36"/>
      <c r="B265" s="37">
        <f t="shared" si="19"/>
        <v>43725</v>
      </c>
      <c r="C265" s="38" t="s">
        <v>22</v>
      </c>
      <c r="D265" s="32"/>
      <c r="E265" s="32"/>
      <c r="F265" s="39"/>
      <c r="G265" s="70" t="str">
        <f t="shared" si="16"/>
        <v/>
      </c>
      <c r="H265" s="71" t="str">
        <f t="shared" si="17"/>
        <v/>
      </c>
      <c r="I265" s="72">
        <v>7.5</v>
      </c>
      <c r="J265" s="73">
        <f t="shared" si="18"/>
        <v>-7.5</v>
      </c>
      <c r="K265" s="74" t="s">
        <v>18</v>
      </c>
      <c r="L265" s="75">
        <f>SUM(G264:G270)-SUM(H264:H270)</f>
        <v>0</v>
      </c>
      <c r="M265" s="40"/>
      <c r="N265" s="41"/>
    </row>
    <row r="266" spans="1:14" x14ac:dyDescent="0.25">
      <c r="A266" s="36"/>
      <c r="B266" s="37">
        <f t="shared" si="19"/>
        <v>43726</v>
      </c>
      <c r="C266" s="38" t="s">
        <v>23</v>
      </c>
      <c r="D266" s="32"/>
      <c r="E266" s="32"/>
      <c r="F266" s="39"/>
      <c r="G266" s="70" t="str">
        <f t="shared" si="16"/>
        <v/>
      </c>
      <c r="H266" s="71" t="str">
        <f t="shared" si="17"/>
        <v/>
      </c>
      <c r="I266" s="72">
        <v>7.5</v>
      </c>
      <c r="J266" s="73">
        <f t="shared" si="18"/>
        <v>-7.5</v>
      </c>
      <c r="K266" s="74" t="s">
        <v>20</v>
      </c>
      <c r="L266" s="75">
        <f>IF(SUM(G264:G270)&gt;0,SUM(J264:J270),)</f>
        <v>0</v>
      </c>
      <c r="M266" s="40"/>
      <c r="N266" s="41"/>
    </row>
    <row r="267" spans="1:14" x14ac:dyDescent="0.25">
      <c r="A267" s="36"/>
      <c r="B267" s="37">
        <f t="shared" si="19"/>
        <v>43727</v>
      </c>
      <c r="C267" s="38" t="s">
        <v>24</v>
      </c>
      <c r="D267" s="32"/>
      <c r="E267" s="32"/>
      <c r="F267" s="39"/>
      <c r="G267" s="70" t="str">
        <f t="shared" si="16"/>
        <v/>
      </c>
      <c r="H267" s="71" t="str">
        <f t="shared" si="17"/>
        <v/>
      </c>
      <c r="I267" s="72">
        <v>7.5</v>
      </c>
      <c r="J267" s="73">
        <f t="shared" si="18"/>
        <v>-7.5</v>
      </c>
      <c r="K267" s="76"/>
      <c r="L267" s="75"/>
      <c r="M267" s="40"/>
      <c r="N267" s="41"/>
    </row>
    <row r="268" spans="1:14" x14ac:dyDescent="0.25">
      <c r="A268" s="36"/>
      <c r="B268" s="37">
        <f t="shared" si="19"/>
        <v>43728</v>
      </c>
      <c r="C268" s="38" t="s">
        <v>25</v>
      </c>
      <c r="D268" s="32"/>
      <c r="E268" s="32"/>
      <c r="F268" s="39"/>
      <c r="G268" s="70" t="str">
        <f t="shared" si="16"/>
        <v/>
      </c>
      <c r="H268" s="71" t="str">
        <f t="shared" si="17"/>
        <v/>
      </c>
      <c r="I268" s="72">
        <v>7.5</v>
      </c>
      <c r="J268" s="73">
        <f t="shared" si="18"/>
        <v>-7.5</v>
      </c>
      <c r="K268" s="76"/>
      <c r="L268" s="75"/>
      <c r="M268" s="40"/>
      <c r="N268" s="41"/>
    </row>
    <row r="269" spans="1:14" x14ac:dyDescent="0.25">
      <c r="A269" s="36"/>
      <c r="B269" s="37">
        <f t="shared" si="19"/>
        <v>43729</v>
      </c>
      <c r="C269" s="38" t="s">
        <v>26</v>
      </c>
      <c r="D269" s="32"/>
      <c r="E269" s="32"/>
      <c r="F269" s="39"/>
      <c r="G269" s="70" t="str">
        <f t="shared" si="16"/>
        <v/>
      </c>
      <c r="H269" s="71" t="str">
        <f t="shared" si="17"/>
        <v/>
      </c>
      <c r="I269" s="72"/>
      <c r="J269" s="73" t="str">
        <f t="shared" si="18"/>
        <v/>
      </c>
      <c r="K269" s="76"/>
      <c r="L269" s="75"/>
      <c r="M269" s="40"/>
      <c r="N269" s="41"/>
    </row>
    <row r="270" spans="1:14" x14ac:dyDescent="0.25">
      <c r="A270" s="42"/>
      <c r="B270" s="43">
        <f t="shared" si="19"/>
        <v>43730</v>
      </c>
      <c r="C270" s="44" t="s">
        <v>27</v>
      </c>
      <c r="D270" s="45"/>
      <c r="E270" s="45"/>
      <c r="F270" s="46"/>
      <c r="G270" s="77" t="str">
        <f t="shared" si="16"/>
        <v/>
      </c>
      <c r="H270" s="78" t="str">
        <f t="shared" si="17"/>
        <v/>
      </c>
      <c r="I270" s="79"/>
      <c r="J270" s="80" t="str">
        <f t="shared" si="18"/>
        <v/>
      </c>
      <c r="K270" s="81"/>
      <c r="L270" s="5"/>
      <c r="M270" s="47"/>
      <c r="N270" s="48"/>
    </row>
    <row r="271" spans="1:14" x14ac:dyDescent="0.25">
      <c r="A271" s="29" t="str">
        <f>"Week " &amp;WEEKNUM(B273,21)</f>
        <v>Week 39</v>
      </c>
      <c r="B271" s="37">
        <f t="shared" si="19"/>
        <v>43731</v>
      </c>
      <c r="C271" s="31" t="s">
        <v>21</v>
      </c>
      <c r="D271" s="32"/>
      <c r="E271" s="32"/>
      <c r="F271" s="33"/>
      <c r="G271" s="65" t="str">
        <f t="shared" si="16"/>
        <v/>
      </c>
      <c r="H271" s="66" t="str">
        <f t="shared" si="17"/>
        <v/>
      </c>
      <c r="I271" s="67">
        <v>7.5</v>
      </c>
      <c r="J271" s="68">
        <f t="shared" si="18"/>
        <v>-7.5</v>
      </c>
      <c r="K271" s="69" t="s">
        <v>17</v>
      </c>
      <c r="L271" s="1">
        <f>SUM(I271:I277)</f>
        <v>37.5</v>
      </c>
      <c r="M271" s="34"/>
      <c r="N271" s="35"/>
    </row>
    <row r="272" spans="1:14" x14ac:dyDescent="0.25">
      <c r="A272" s="36"/>
      <c r="B272" s="37">
        <f t="shared" si="19"/>
        <v>43732</v>
      </c>
      <c r="C272" s="38" t="s">
        <v>22</v>
      </c>
      <c r="D272" s="32"/>
      <c r="E272" s="32"/>
      <c r="F272" s="39"/>
      <c r="G272" s="70" t="str">
        <f t="shared" si="16"/>
        <v/>
      </c>
      <c r="H272" s="71" t="str">
        <f t="shared" si="17"/>
        <v/>
      </c>
      <c r="I272" s="72">
        <v>7.5</v>
      </c>
      <c r="J272" s="73">
        <f t="shared" si="18"/>
        <v>-7.5</v>
      </c>
      <c r="K272" s="74" t="s">
        <v>18</v>
      </c>
      <c r="L272" s="75">
        <f>SUM(G271:G277)-SUM(H271:H277)</f>
        <v>0</v>
      </c>
      <c r="M272" s="40"/>
      <c r="N272" s="41"/>
    </row>
    <row r="273" spans="1:14" x14ac:dyDescent="0.25">
      <c r="A273" s="36"/>
      <c r="B273" s="37">
        <f t="shared" si="19"/>
        <v>43733</v>
      </c>
      <c r="C273" s="38" t="s">
        <v>23</v>
      </c>
      <c r="D273" s="32"/>
      <c r="E273" s="32"/>
      <c r="F273" s="39"/>
      <c r="G273" s="70" t="str">
        <f t="shared" si="16"/>
        <v/>
      </c>
      <c r="H273" s="71" t="str">
        <f t="shared" si="17"/>
        <v/>
      </c>
      <c r="I273" s="72">
        <v>7.5</v>
      </c>
      <c r="J273" s="73">
        <f t="shared" si="18"/>
        <v>-7.5</v>
      </c>
      <c r="K273" s="74" t="s">
        <v>20</v>
      </c>
      <c r="L273" s="75">
        <f>IF(SUM(G271:G277)&gt;0,SUM(J271:J277),)</f>
        <v>0</v>
      </c>
      <c r="M273" s="40"/>
      <c r="N273" s="41"/>
    </row>
    <row r="274" spans="1:14" x14ac:dyDescent="0.25">
      <c r="A274" s="36"/>
      <c r="B274" s="37">
        <f t="shared" si="19"/>
        <v>43734</v>
      </c>
      <c r="C274" s="38" t="s">
        <v>24</v>
      </c>
      <c r="D274" s="32"/>
      <c r="E274" s="32"/>
      <c r="F274" s="39"/>
      <c r="G274" s="70" t="str">
        <f t="shared" si="16"/>
        <v/>
      </c>
      <c r="H274" s="71" t="str">
        <f t="shared" si="17"/>
        <v/>
      </c>
      <c r="I274" s="72">
        <v>7.5</v>
      </c>
      <c r="J274" s="73">
        <f t="shared" si="18"/>
        <v>-7.5</v>
      </c>
      <c r="K274" s="76"/>
      <c r="L274" s="75"/>
      <c r="M274" s="40"/>
      <c r="N274" s="41"/>
    </row>
    <row r="275" spans="1:14" x14ac:dyDescent="0.25">
      <c r="A275" s="36"/>
      <c r="B275" s="37">
        <f t="shared" si="19"/>
        <v>43735</v>
      </c>
      <c r="C275" s="38" t="s">
        <v>25</v>
      </c>
      <c r="D275" s="32"/>
      <c r="E275" s="32"/>
      <c r="F275" s="39"/>
      <c r="G275" s="70" t="str">
        <f t="shared" si="16"/>
        <v/>
      </c>
      <c r="H275" s="71" t="str">
        <f t="shared" si="17"/>
        <v/>
      </c>
      <c r="I275" s="72">
        <v>7.5</v>
      </c>
      <c r="J275" s="73">
        <f t="shared" si="18"/>
        <v>-7.5</v>
      </c>
      <c r="K275" s="76"/>
      <c r="L275" s="75"/>
      <c r="M275" s="40"/>
      <c r="N275" s="41"/>
    </row>
    <row r="276" spans="1:14" x14ac:dyDescent="0.25">
      <c r="A276" s="36"/>
      <c r="B276" s="37">
        <f t="shared" si="19"/>
        <v>43736</v>
      </c>
      <c r="C276" s="38" t="s">
        <v>26</v>
      </c>
      <c r="D276" s="32"/>
      <c r="E276" s="32"/>
      <c r="F276" s="39"/>
      <c r="G276" s="70" t="str">
        <f t="shared" si="16"/>
        <v/>
      </c>
      <c r="H276" s="71" t="str">
        <f t="shared" si="17"/>
        <v/>
      </c>
      <c r="I276" s="72"/>
      <c r="J276" s="73" t="str">
        <f t="shared" si="18"/>
        <v/>
      </c>
      <c r="K276" s="76"/>
      <c r="L276" s="75"/>
      <c r="M276" s="40"/>
      <c r="N276" s="41"/>
    </row>
    <row r="277" spans="1:14" x14ac:dyDescent="0.25">
      <c r="A277" s="42"/>
      <c r="B277" s="43">
        <f t="shared" si="19"/>
        <v>43737</v>
      </c>
      <c r="C277" s="44" t="s">
        <v>27</v>
      </c>
      <c r="D277" s="45"/>
      <c r="E277" s="45"/>
      <c r="F277" s="46"/>
      <c r="G277" s="77" t="str">
        <f t="shared" si="16"/>
        <v/>
      </c>
      <c r="H277" s="78" t="str">
        <f t="shared" si="17"/>
        <v/>
      </c>
      <c r="I277" s="79"/>
      <c r="J277" s="80" t="str">
        <f t="shared" si="18"/>
        <v/>
      </c>
      <c r="K277" s="81"/>
      <c r="L277" s="5"/>
      <c r="M277" s="47"/>
      <c r="N277" s="48"/>
    </row>
    <row r="278" spans="1:14" x14ac:dyDescent="0.25">
      <c r="A278" s="29" t="str">
        <f>"Week " &amp;WEEKNUM(B280,21)</f>
        <v>Week 40</v>
      </c>
      <c r="B278" s="37">
        <f t="shared" si="19"/>
        <v>43738</v>
      </c>
      <c r="C278" s="31" t="s">
        <v>21</v>
      </c>
      <c r="D278" s="32"/>
      <c r="E278" s="32"/>
      <c r="F278" s="33"/>
      <c r="G278" s="65" t="str">
        <f t="shared" si="16"/>
        <v/>
      </c>
      <c r="H278" s="66" t="str">
        <f t="shared" si="17"/>
        <v/>
      </c>
      <c r="I278" s="67">
        <v>7.5</v>
      </c>
      <c r="J278" s="68">
        <f t="shared" si="18"/>
        <v>-7.5</v>
      </c>
      <c r="K278" s="69" t="s">
        <v>17</v>
      </c>
      <c r="L278" s="1">
        <f>SUM(I278:I284)</f>
        <v>37.5</v>
      </c>
      <c r="M278" s="34"/>
      <c r="N278" s="35"/>
    </row>
    <row r="279" spans="1:14" x14ac:dyDescent="0.25">
      <c r="A279" s="36"/>
      <c r="B279" s="37">
        <f t="shared" si="19"/>
        <v>43739</v>
      </c>
      <c r="C279" s="38" t="s">
        <v>22</v>
      </c>
      <c r="D279" s="32"/>
      <c r="E279" s="32"/>
      <c r="F279" s="39"/>
      <c r="G279" s="70" t="str">
        <f t="shared" si="16"/>
        <v/>
      </c>
      <c r="H279" s="71" t="str">
        <f t="shared" si="17"/>
        <v/>
      </c>
      <c r="I279" s="72">
        <v>7.5</v>
      </c>
      <c r="J279" s="73">
        <f t="shared" si="18"/>
        <v>-7.5</v>
      </c>
      <c r="K279" s="74" t="s">
        <v>18</v>
      </c>
      <c r="L279" s="75">
        <f>SUM(G278:G284)-SUM(H278:H284)</f>
        <v>0</v>
      </c>
      <c r="M279" s="40"/>
      <c r="N279" s="41"/>
    </row>
    <row r="280" spans="1:14" x14ac:dyDescent="0.25">
      <c r="A280" s="36"/>
      <c r="B280" s="37">
        <f t="shared" si="19"/>
        <v>43740</v>
      </c>
      <c r="C280" s="38" t="s">
        <v>23</v>
      </c>
      <c r="D280" s="32"/>
      <c r="E280" s="32"/>
      <c r="F280" s="39"/>
      <c r="G280" s="70" t="str">
        <f t="shared" si="16"/>
        <v/>
      </c>
      <c r="H280" s="71" t="str">
        <f t="shared" si="17"/>
        <v/>
      </c>
      <c r="I280" s="72">
        <v>7.5</v>
      </c>
      <c r="J280" s="73">
        <f t="shared" si="18"/>
        <v>-7.5</v>
      </c>
      <c r="K280" s="74" t="s">
        <v>20</v>
      </c>
      <c r="L280" s="75">
        <f>IF(SUM(G278:G284)&gt;0,SUM(J278:J284),)</f>
        <v>0</v>
      </c>
      <c r="M280" s="40"/>
      <c r="N280" s="41"/>
    </row>
    <row r="281" spans="1:14" x14ac:dyDescent="0.25">
      <c r="A281" s="36"/>
      <c r="B281" s="37">
        <f t="shared" si="19"/>
        <v>43741</v>
      </c>
      <c r="C281" s="38" t="s">
        <v>24</v>
      </c>
      <c r="D281" s="32"/>
      <c r="E281" s="32"/>
      <c r="F281" s="39"/>
      <c r="G281" s="70" t="str">
        <f t="shared" si="16"/>
        <v/>
      </c>
      <c r="H281" s="71" t="str">
        <f t="shared" si="17"/>
        <v/>
      </c>
      <c r="I281" s="72">
        <v>7.5</v>
      </c>
      <c r="J281" s="73">
        <f t="shared" si="18"/>
        <v>-7.5</v>
      </c>
      <c r="K281" s="76"/>
      <c r="L281" s="75"/>
      <c r="M281" s="40"/>
      <c r="N281" s="41"/>
    </row>
    <row r="282" spans="1:14" x14ac:dyDescent="0.25">
      <c r="A282" s="36"/>
      <c r="B282" s="37">
        <f t="shared" si="19"/>
        <v>43742</v>
      </c>
      <c r="C282" s="38" t="s">
        <v>25</v>
      </c>
      <c r="D282" s="32"/>
      <c r="E282" s="32"/>
      <c r="F282" s="39"/>
      <c r="G282" s="70" t="str">
        <f t="shared" si="16"/>
        <v/>
      </c>
      <c r="H282" s="71" t="str">
        <f t="shared" si="17"/>
        <v/>
      </c>
      <c r="I282" s="72">
        <v>7.5</v>
      </c>
      <c r="J282" s="73">
        <f t="shared" si="18"/>
        <v>-7.5</v>
      </c>
      <c r="K282" s="76"/>
      <c r="L282" s="75"/>
      <c r="M282" s="40"/>
      <c r="N282" s="41"/>
    </row>
    <row r="283" spans="1:14" x14ac:dyDescent="0.25">
      <c r="A283" s="36"/>
      <c r="B283" s="37">
        <f t="shared" si="19"/>
        <v>43743</v>
      </c>
      <c r="C283" s="38" t="s">
        <v>26</v>
      </c>
      <c r="D283" s="32"/>
      <c r="E283" s="32"/>
      <c r="F283" s="39"/>
      <c r="G283" s="70" t="str">
        <f t="shared" si="16"/>
        <v/>
      </c>
      <c r="H283" s="71" t="str">
        <f t="shared" si="17"/>
        <v/>
      </c>
      <c r="I283" s="72"/>
      <c r="J283" s="73" t="str">
        <f t="shared" si="18"/>
        <v/>
      </c>
      <c r="K283" s="76"/>
      <c r="L283" s="75"/>
      <c r="M283" s="40"/>
      <c r="N283" s="41"/>
    </row>
    <row r="284" spans="1:14" x14ac:dyDescent="0.25">
      <c r="A284" s="42"/>
      <c r="B284" s="43">
        <f t="shared" si="19"/>
        <v>43744</v>
      </c>
      <c r="C284" s="44" t="s">
        <v>27</v>
      </c>
      <c r="D284" s="45"/>
      <c r="E284" s="45"/>
      <c r="F284" s="46"/>
      <c r="G284" s="77" t="str">
        <f t="shared" si="16"/>
        <v/>
      </c>
      <c r="H284" s="78" t="str">
        <f t="shared" si="17"/>
        <v/>
      </c>
      <c r="I284" s="79"/>
      <c r="J284" s="80" t="str">
        <f t="shared" si="18"/>
        <v/>
      </c>
      <c r="K284" s="81"/>
      <c r="L284" s="5"/>
      <c r="M284" s="47"/>
      <c r="N284" s="48"/>
    </row>
    <row r="285" spans="1:14" x14ac:dyDescent="0.25">
      <c r="A285" s="29" t="str">
        <f>"Week " &amp;WEEKNUM(B287,21)</f>
        <v>Week 41</v>
      </c>
      <c r="B285" s="37">
        <f t="shared" si="19"/>
        <v>43745</v>
      </c>
      <c r="C285" s="31" t="s">
        <v>21</v>
      </c>
      <c r="D285" s="32"/>
      <c r="E285" s="32"/>
      <c r="F285" s="33"/>
      <c r="G285" s="65" t="str">
        <f t="shared" si="16"/>
        <v/>
      </c>
      <c r="H285" s="66" t="str">
        <f t="shared" si="17"/>
        <v/>
      </c>
      <c r="I285" s="67">
        <v>7.5</v>
      </c>
      <c r="J285" s="68">
        <f t="shared" si="18"/>
        <v>-7.5</v>
      </c>
      <c r="K285" s="69" t="s">
        <v>17</v>
      </c>
      <c r="L285" s="1">
        <f>SUM(I285:I291)</f>
        <v>37.5</v>
      </c>
      <c r="M285" s="34"/>
      <c r="N285" s="35"/>
    </row>
    <row r="286" spans="1:14" x14ac:dyDescent="0.25">
      <c r="A286" s="36"/>
      <c r="B286" s="37">
        <f t="shared" si="19"/>
        <v>43746</v>
      </c>
      <c r="C286" s="38" t="s">
        <v>22</v>
      </c>
      <c r="D286" s="32"/>
      <c r="E286" s="32"/>
      <c r="F286" s="39"/>
      <c r="G286" s="70" t="str">
        <f t="shared" si="16"/>
        <v/>
      </c>
      <c r="H286" s="71" t="str">
        <f t="shared" si="17"/>
        <v/>
      </c>
      <c r="I286" s="72">
        <v>7.5</v>
      </c>
      <c r="J286" s="73">
        <f t="shared" si="18"/>
        <v>-7.5</v>
      </c>
      <c r="K286" s="74" t="s">
        <v>18</v>
      </c>
      <c r="L286" s="75">
        <f>SUM(G285:G291)-SUM(H285:H291)</f>
        <v>0</v>
      </c>
      <c r="M286" s="40"/>
      <c r="N286" s="41"/>
    </row>
    <row r="287" spans="1:14" x14ac:dyDescent="0.25">
      <c r="A287" s="36"/>
      <c r="B287" s="37">
        <f t="shared" si="19"/>
        <v>43747</v>
      </c>
      <c r="C287" s="38" t="s">
        <v>23</v>
      </c>
      <c r="D287" s="32"/>
      <c r="E287" s="32"/>
      <c r="F287" s="39"/>
      <c r="G287" s="70" t="str">
        <f t="shared" si="16"/>
        <v/>
      </c>
      <c r="H287" s="71" t="str">
        <f t="shared" si="17"/>
        <v/>
      </c>
      <c r="I287" s="72">
        <v>7.5</v>
      </c>
      <c r="J287" s="73">
        <f t="shared" si="18"/>
        <v>-7.5</v>
      </c>
      <c r="K287" s="74" t="s">
        <v>20</v>
      </c>
      <c r="L287" s="75">
        <f>IF(SUM(G285:G291)&gt;0,SUM(J285:J291),)</f>
        <v>0</v>
      </c>
      <c r="M287" s="40"/>
      <c r="N287" s="41"/>
    </row>
    <row r="288" spans="1:14" x14ac:dyDescent="0.25">
      <c r="A288" s="36"/>
      <c r="B288" s="37">
        <f t="shared" si="19"/>
        <v>43748</v>
      </c>
      <c r="C288" s="38" t="s">
        <v>24</v>
      </c>
      <c r="D288" s="32"/>
      <c r="E288" s="32"/>
      <c r="F288" s="39"/>
      <c r="G288" s="70" t="str">
        <f t="shared" si="16"/>
        <v/>
      </c>
      <c r="H288" s="71" t="str">
        <f t="shared" si="17"/>
        <v/>
      </c>
      <c r="I288" s="72">
        <v>7.5</v>
      </c>
      <c r="J288" s="73">
        <f t="shared" si="18"/>
        <v>-7.5</v>
      </c>
      <c r="K288" s="76"/>
      <c r="L288" s="75"/>
      <c r="M288" s="40"/>
      <c r="N288" s="41"/>
    </row>
    <row r="289" spans="1:14" x14ac:dyDescent="0.25">
      <c r="A289" s="36"/>
      <c r="B289" s="37">
        <f t="shared" si="19"/>
        <v>43749</v>
      </c>
      <c r="C289" s="38" t="s">
        <v>25</v>
      </c>
      <c r="D289" s="32"/>
      <c r="E289" s="32"/>
      <c r="F289" s="39"/>
      <c r="G289" s="70" t="str">
        <f t="shared" si="16"/>
        <v/>
      </c>
      <c r="H289" s="71" t="str">
        <f t="shared" si="17"/>
        <v/>
      </c>
      <c r="I289" s="72">
        <v>7.5</v>
      </c>
      <c r="J289" s="73">
        <f t="shared" si="18"/>
        <v>-7.5</v>
      </c>
      <c r="K289" s="76"/>
      <c r="L289" s="75"/>
      <c r="M289" s="40"/>
      <c r="N289" s="41"/>
    </row>
    <row r="290" spans="1:14" x14ac:dyDescent="0.25">
      <c r="A290" s="36"/>
      <c r="B290" s="37">
        <f t="shared" si="19"/>
        <v>43750</v>
      </c>
      <c r="C290" s="38" t="s">
        <v>26</v>
      </c>
      <c r="D290" s="32"/>
      <c r="E290" s="32"/>
      <c r="F290" s="39"/>
      <c r="G290" s="70" t="str">
        <f t="shared" si="16"/>
        <v/>
      </c>
      <c r="H290" s="71" t="str">
        <f t="shared" si="17"/>
        <v/>
      </c>
      <c r="I290" s="72"/>
      <c r="J290" s="73" t="str">
        <f t="shared" si="18"/>
        <v/>
      </c>
      <c r="K290" s="76"/>
      <c r="L290" s="75"/>
      <c r="M290" s="40"/>
      <c r="N290" s="41"/>
    </row>
    <row r="291" spans="1:14" x14ac:dyDescent="0.25">
      <c r="A291" s="42"/>
      <c r="B291" s="43">
        <f t="shared" si="19"/>
        <v>43751</v>
      </c>
      <c r="C291" s="44" t="s">
        <v>27</v>
      </c>
      <c r="D291" s="45"/>
      <c r="E291" s="45"/>
      <c r="F291" s="46"/>
      <c r="G291" s="77" t="str">
        <f t="shared" si="16"/>
        <v/>
      </c>
      <c r="H291" s="78" t="str">
        <f t="shared" si="17"/>
        <v/>
      </c>
      <c r="I291" s="79"/>
      <c r="J291" s="80" t="str">
        <f t="shared" si="18"/>
        <v/>
      </c>
      <c r="K291" s="81"/>
      <c r="L291" s="5"/>
      <c r="M291" s="47"/>
      <c r="N291" s="48"/>
    </row>
    <row r="292" spans="1:14" x14ac:dyDescent="0.25">
      <c r="A292" s="29" t="str">
        <f>"Week " &amp;WEEKNUM(B294,21)</f>
        <v>Week 42</v>
      </c>
      <c r="B292" s="37">
        <f t="shared" si="19"/>
        <v>43752</v>
      </c>
      <c r="C292" s="31" t="s">
        <v>21</v>
      </c>
      <c r="D292" s="32"/>
      <c r="E292" s="32"/>
      <c r="F292" s="33"/>
      <c r="G292" s="65" t="str">
        <f t="shared" si="16"/>
        <v/>
      </c>
      <c r="H292" s="66" t="str">
        <f t="shared" si="17"/>
        <v/>
      </c>
      <c r="I292" s="67">
        <v>7.5</v>
      </c>
      <c r="J292" s="68">
        <f t="shared" si="18"/>
        <v>-7.5</v>
      </c>
      <c r="K292" s="69" t="s">
        <v>17</v>
      </c>
      <c r="L292" s="1">
        <f>SUM(I292:I298)</f>
        <v>37.5</v>
      </c>
      <c r="M292" s="34"/>
      <c r="N292" s="35"/>
    </row>
    <row r="293" spans="1:14" x14ac:dyDescent="0.25">
      <c r="A293" s="36"/>
      <c r="B293" s="37">
        <f t="shared" si="19"/>
        <v>43753</v>
      </c>
      <c r="C293" s="38" t="s">
        <v>22</v>
      </c>
      <c r="D293" s="32"/>
      <c r="E293" s="32"/>
      <c r="F293" s="39"/>
      <c r="G293" s="70" t="str">
        <f t="shared" si="16"/>
        <v/>
      </c>
      <c r="H293" s="71" t="str">
        <f t="shared" si="17"/>
        <v/>
      </c>
      <c r="I293" s="72">
        <v>7.5</v>
      </c>
      <c r="J293" s="73">
        <f t="shared" si="18"/>
        <v>-7.5</v>
      </c>
      <c r="K293" s="74" t="s">
        <v>18</v>
      </c>
      <c r="L293" s="75">
        <f>SUM(G292:G298)-SUM(H292:H298)</f>
        <v>0</v>
      </c>
      <c r="M293" s="40"/>
      <c r="N293" s="41"/>
    </row>
    <row r="294" spans="1:14" x14ac:dyDescent="0.25">
      <c r="A294" s="36"/>
      <c r="B294" s="37">
        <f t="shared" si="19"/>
        <v>43754</v>
      </c>
      <c r="C294" s="38" t="s">
        <v>23</v>
      </c>
      <c r="D294" s="32"/>
      <c r="E294" s="32"/>
      <c r="F294" s="39"/>
      <c r="G294" s="70" t="str">
        <f t="shared" si="16"/>
        <v/>
      </c>
      <c r="H294" s="71" t="str">
        <f t="shared" si="17"/>
        <v/>
      </c>
      <c r="I294" s="72">
        <v>7.5</v>
      </c>
      <c r="J294" s="73">
        <f t="shared" si="18"/>
        <v>-7.5</v>
      </c>
      <c r="K294" s="74" t="s">
        <v>20</v>
      </c>
      <c r="L294" s="75">
        <f>IF(SUM(G292:G298)&gt;0,SUM(J292:J298),)</f>
        <v>0</v>
      </c>
      <c r="M294" s="40"/>
      <c r="N294" s="41"/>
    </row>
    <row r="295" spans="1:14" x14ac:dyDescent="0.25">
      <c r="A295" s="36"/>
      <c r="B295" s="37">
        <f t="shared" si="19"/>
        <v>43755</v>
      </c>
      <c r="C295" s="38" t="s">
        <v>24</v>
      </c>
      <c r="D295" s="32"/>
      <c r="E295" s="32"/>
      <c r="F295" s="39"/>
      <c r="G295" s="70" t="str">
        <f t="shared" si="16"/>
        <v/>
      </c>
      <c r="H295" s="71" t="str">
        <f t="shared" si="17"/>
        <v/>
      </c>
      <c r="I295" s="72">
        <v>7.5</v>
      </c>
      <c r="J295" s="73">
        <f t="shared" si="18"/>
        <v>-7.5</v>
      </c>
      <c r="K295" s="76"/>
      <c r="L295" s="75"/>
      <c r="M295" s="40"/>
      <c r="N295" s="41"/>
    </row>
    <row r="296" spans="1:14" x14ac:dyDescent="0.25">
      <c r="A296" s="36"/>
      <c r="B296" s="37">
        <f t="shared" si="19"/>
        <v>43756</v>
      </c>
      <c r="C296" s="38" t="s">
        <v>25</v>
      </c>
      <c r="D296" s="32"/>
      <c r="E296" s="32"/>
      <c r="F296" s="39"/>
      <c r="G296" s="70" t="str">
        <f t="shared" si="16"/>
        <v/>
      </c>
      <c r="H296" s="71" t="str">
        <f t="shared" si="17"/>
        <v/>
      </c>
      <c r="I296" s="72">
        <v>7.5</v>
      </c>
      <c r="J296" s="73">
        <f t="shared" si="18"/>
        <v>-7.5</v>
      </c>
      <c r="K296" s="76"/>
      <c r="L296" s="75"/>
      <c r="M296" s="40"/>
      <c r="N296" s="41"/>
    </row>
    <row r="297" spans="1:14" x14ac:dyDescent="0.25">
      <c r="A297" s="36"/>
      <c r="B297" s="37">
        <f t="shared" si="19"/>
        <v>43757</v>
      </c>
      <c r="C297" s="38" t="s">
        <v>26</v>
      </c>
      <c r="D297" s="32"/>
      <c r="E297" s="32"/>
      <c r="F297" s="39"/>
      <c r="G297" s="70" t="str">
        <f t="shared" si="16"/>
        <v/>
      </c>
      <c r="H297" s="71" t="str">
        <f t="shared" si="17"/>
        <v/>
      </c>
      <c r="I297" s="72"/>
      <c r="J297" s="73" t="str">
        <f t="shared" si="18"/>
        <v/>
      </c>
      <c r="K297" s="76"/>
      <c r="L297" s="75"/>
      <c r="M297" s="40"/>
      <c r="N297" s="41"/>
    </row>
    <row r="298" spans="1:14" x14ac:dyDescent="0.25">
      <c r="A298" s="42"/>
      <c r="B298" s="43">
        <f t="shared" si="19"/>
        <v>43758</v>
      </c>
      <c r="C298" s="44" t="s">
        <v>27</v>
      </c>
      <c r="D298" s="45"/>
      <c r="E298" s="45"/>
      <c r="F298" s="46"/>
      <c r="G298" s="77" t="str">
        <f t="shared" si="16"/>
        <v/>
      </c>
      <c r="H298" s="78" t="str">
        <f t="shared" si="17"/>
        <v/>
      </c>
      <c r="I298" s="79"/>
      <c r="J298" s="80" t="str">
        <f t="shared" si="18"/>
        <v/>
      </c>
      <c r="K298" s="81"/>
      <c r="L298" s="5"/>
      <c r="M298" s="47"/>
      <c r="N298" s="48"/>
    </row>
    <row r="299" spans="1:14" x14ac:dyDescent="0.25">
      <c r="A299" s="29" t="str">
        <f>"Week " &amp;WEEKNUM(B301,21)</f>
        <v>Week 43</v>
      </c>
      <c r="B299" s="37">
        <f t="shared" si="19"/>
        <v>43759</v>
      </c>
      <c r="C299" s="31" t="s">
        <v>21</v>
      </c>
      <c r="D299" s="32"/>
      <c r="E299" s="32"/>
      <c r="F299" s="33"/>
      <c r="G299" s="65" t="str">
        <f t="shared" si="16"/>
        <v/>
      </c>
      <c r="H299" s="66" t="str">
        <f t="shared" si="17"/>
        <v/>
      </c>
      <c r="I299" s="67">
        <v>7.5</v>
      </c>
      <c r="J299" s="68">
        <f t="shared" si="18"/>
        <v>-7.5</v>
      </c>
      <c r="K299" s="69" t="s">
        <v>17</v>
      </c>
      <c r="L299" s="1">
        <f>SUM(I299:I305)</f>
        <v>37.5</v>
      </c>
      <c r="M299" s="34"/>
      <c r="N299" s="35"/>
    </row>
    <row r="300" spans="1:14" x14ac:dyDescent="0.25">
      <c r="A300" s="36"/>
      <c r="B300" s="37">
        <f t="shared" si="19"/>
        <v>43760</v>
      </c>
      <c r="C300" s="38" t="s">
        <v>22</v>
      </c>
      <c r="D300" s="32"/>
      <c r="E300" s="32"/>
      <c r="F300" s="39"/>
      <c r="G300" s="70" t="str">
        <f t="shared" si="16"/>
        <v/>
      </c>
      <c r="H300" s="71" t="str">
        <f t="shared" si="17"/>
        <v/>
      </c>
      <c r="I300" s="72">
        <v>7.5</v>
      </c>
      <c r="J300" s="73">
        <f t="shared" si="18"/>
        <v>-7.5</v>
      </c>
      <c r="K300" s="74" t="s">
        <v>18</v>
      </c>
      <c r="L300" s="75">
        <f>SUM(G299:G305)-SUM(H299:H305)</f>
        <v>0</v>
      </c>
      <c r="M300" s="40"/>
      <c r="N300" s="41"/>
    </row>
    <row r="301" spans="1:14" x14ac:dyDescent="0.25">
      <c r="A301" s="36"/>
      <c r="B301" s="37">
        <f t="shared" si="19"/>
        <v>43761</v>
      </c>
      <c r="C301" s="38" t="s">
        <v>23</v>
      </c>
      <c r="D301" s="32"/>
      <c r="E301" s="32"/>
      <c r="F301" s="39"/>
      <c r="G301" s="70" t="str">
        <f t="shared" si="16"/>
        <v/>
      </c>
      <c r="H301" s="71" t="str">
        <f t="shared" si="17"/>
        <v/>
      </c>
      <c r="I301" s="72">
        <v>7.5</v>
      </c>
      <c r="J301" s="73">
        <f t="shared" si="18"/>
        <v>-7.5</v>
      </c>
      <c r="K301" s="74" t="s">
        <v>20</v>
      </c>
      <c r="L301" s="75">
        <f>IF(SUM(G299:G305)&gt;0,SUM(J299:J305),)</f>
        <v>0</v>
      </c>
      <c r="M301" s="40"/>
      <c r="N301" s="41"/>
    </row>
    <row r="302" spans="1:14" x14ac:dyDescent="0.25">
      <c r="A302" s="36"/>
      <c r="B302" s="37">
        <f t="shared" si="19"/>
        <v>43762</v>
      </c>
      <c r="C302" s="38" t="s">
        <v>24</v>
      </c>
      <c r="D302" s="32"/>
      <c r="E302" s="32"/>
      <c r="F302" s="39"/>
      <c r="G302" s="70" t="str">
        <f t="shared" si="16"/>
        <v/>
      </c>
      <c r="H302" s="71" t="str">
        <f t="shared" si="17"/>
        <v/>
      </c>
      <c r="I302" s="72">
        <v>7.5</v>
      </c>
      <c r="J302" s="73">
        <f t="shared" si="18"/>
        <v>-7.5</v>
      </c>
      <c r="K302" s="76"/>
      <c r="L302" s="75"/>
      <c r="M302" s="40"/>
      <c r="N302" s="41"/>
    </row>
    <row r="303" spans="1:14" x14ac:dyDescent="0.25">
      <c r="A303" s="36"/>
      <c r="B303" s="37">
        <f t="shared" si="19"/>
        <v>43763</v>
      </c>
      <c r="C303" s="38" t="s">
        <v>25</v>
      </c>
      <c r="D303" s="32"/>
      <c r="E303" s="32"/>
      <c r="F303" s="39"/>
      <c r="G303" s="70" t="str">
        <f t="shared" si="16"/>
        <v/>
      </c>
      <c r="H303" s="71" t="str">
        <f t="shared" si="17"/>
        <v/>
      </c>
      <c r="I303" s="72">
        <v>7.5</v>
      </c>
      <c r="J303" s="73">
        <f t="shared" si="18"/>
        <v>-7.5</v>
      </c>
      <c r="K303" s="76"/>
      <c r="L303" s="75"/>
      <c r="M303" s="40"/>
      <c r="N303" s="41"/>
    </row>
    <row r="304" spans="1:14" x14ac:dyDescent="0.25">
      <c r="A304" s="36"/>
      <c r="B304" s="37">
        <f t="shared" si="19"/>
        <v>43764</v>
      </c>
      <c r="C304" s="38" t="s">
        <v>26</v>
      </c>
      <c r="D304" s="32"/>
      <c r="E304" s="32"/>
      <c r="F304" s="39"/>
      <c r="G304" s="70" t="str">
        <f t="shared" si="16"/>
        <v/>
      </c>
      <c r="H304" s="71" t="str">
        <f t="shared" si="17"/>
        <v/>
      </c>
      <c r="I304" s="72"/>
      <c r="J304" s="73" t="str">
        <f t="shared" si="18"/>
        <v/>
      </c>
      <c r="K304" s="76"/>
      <c r="L304" s="75"/>
      <c r="M304" s="40"/>
      <c r="N304" s="41"/>
    </row>
    <row r="305" spans="1:14" x14ac:dyDescent="0.25">
      <c r="A305" s="42"/>
      <c r="B305" s="43">
        <f t="shared" si="19"/>
        <v>43765</v>
      </c>
      <c r="C305" s="44" t="s">
        <v>27</v>
      </c>
      <c r="D305" s="45"/>
      <c r="E305" s="45"/>
      <c r="F305" s="46"/>
      <c r="G305" s="77" t="str">
        <f t="shared" si="16"/>
        <v/>
      </c>
      <c r="H305" s="78" t="str">
        <f t="shared" si="17"/>
        <v/>
      </c>
      <c r="I305" s="79"/>
      <c r="J305" s="80" t="str">
        <f t="shared" si="18"/>
        <v/>
      </c>
      <c r="K305" s="81"/>
      <c r="L305" s="5"/>
      <c r="M305" s="47"/>
      <c r="N305" s="48"/>
    </row>
    <row r="306" spans="1:14" x14ac:dyDescent="0.25">
      <c r="A306" s="29" t="str">
        <f>"Week " &amp;WEEKNUM(B308,21)</f>
        <v>Week 44</v>
      </c>
      <c r="B306" s="37">
        <f t="shared" si="19"/>
        <v>43766</v>
      </c>
      <c r="C306" s="31" t="s">
        <v>21</v>
      </c>
      <c r="D306" s="32"/>
      <c r="E306" s="32"/>
      <c r="F306" s="33"/>
      <c r="G306" s="65" t="str">
        <f t="shared" si="16"/>
        <v/>
      </c>
      <c r="H306" s="66" t="str">
        <f t="shared" si="17"/>
        <v/>
      </c>
      <c r="I306" s="67">
        <v>7.5</v>
      </c>
      <c r="J306" s="68">
        <f t="shared" si="18"/>
        <v>-7.5</v>
      </c>
      <c r="K306" s="69" t="s">
        <v>17</v>
      </c>
      <c r="L306" s="1">
        <f>SUM(I306:I312)</f>
        <v>37.5</v>
      </c>
      <c r="M306" s="34"/>
      <c r="N306" s="35"/>
    </row>
    <row r="307" spans="1:14" x14ac:dyDescent="0.25">
      <c r="A307" s="36"/>
      <c r="B307" s="37">
        <f t="shared" si="19"/>
        <v>43767</v>
      </c>
      <c r="C307" s="38" t="s">
        <v>22</v>
      </c>
      <c r="D307" s="32"/>
      <c r="E307" s="32"/>
      <c r="F307" s="39"/>
      <c r="G307" s="70" t="str">
        <f t="shared" si="16"/>
        <v/>
      </c>
      <c r="H307" s="71" t="str">
        <f t="shared" si="17"/>
        <v/>
      </c>
      <c r="I307" s="72">
        <v>7.5</v>
      </c>
      <c r="J307" s="73">
        <f t="shared" si="18"/>
        <v>-7.5</v>
      </c>
      <c r="K307" s="74" t="s">
        <v>18</v>
      </c>
      <c r="L307" s="75">
        <f>SUM(G306:G312)-SUM(H306:H312)</f>
        <v>0</v>
      </c>
      <c r="M307" s="40"/>
      <c r="N307" s="41"/>
    </row>
    <row r="308" spans="1:14" x14ac:dyDescent="0.25">
      <c r="A308" s="36"/>
      <c r="B308" s="37">
        <f t="shared" si="19"/>
        <v>43768</v>
      </c>
      <c r="C308" s="38" t="s">
        <v>23</v>
      </c>
      <c r="D308" s="32"/>
      <c r="E308" s="32"/>
      <c r="F308" s="39"/>
      <c r="G308" s="70" t="str">
        <f t="shared" si="16"/>
        <v/>
      </c>
      <c r="H308" s="71" t="str">
        <f t="shared" si="17"/>
        <v/>
      </c>
      <c r="I308" s="72">
        <v>7.5</v>
      </c>
      <c r="J308" s="73">
        <f t="shared" si="18"/>
        <v>-7.5</v>
      </c>
      <c r="K308" s="74" t="s">
        <v>20</v>
      </c>
      <c r="L308" s="75">
        <f>IF(SUM(G306:G312)&gt;0,SUM(J306:J312),)</f>
        <v>0</v>
      </c>
      <c r="M308" s="40"/>
      <c r="N308" s="41"/>
    </row>
    <row r="309" spans="1:14" x14ac:dyDescent="0.25">
      <c r="A309" s="36"/>
      <c r="B309" s="37">
        <f t="shared" si="19"/>
        <v>43769</v>
      </c>
      <c r="C309" s="38" t="s">
        <v>24</v>
      </c>
      <c r="D309" s="32"/>
      <c r="E309" s="32"/>
      <c r="F309" s="39"/>
      <c r="G309" s="70" t="str">
        <f t="shared" si="16"/>
        <v/>
      </c>
      <c r="H309" s="71" t="str">
        <f t="shared" si="17"/>
        <v/>
      </c>
      <c r="I309" s="72">
        <v>7.5</v>
      </c>
      <c r="J309" s="73">
        <f t="shared" si="18"/>
        <v>-7.5</v>
      </c>
      <c r="K309" s="76"/>
      <c r="L309" s="75"/>
      <c r="M309" s="40"/>
      <c r="N309" s="41"/>
    </row>
    <row r="310" spans="1:14" x14ac:dyDescent="0.25">
      <c r="A310" s="36"/>
      <c r="B310" s="37">
        <f t="shared" si="19"/>
        <v>43770</v>
      </c>
      <c r="C310" s="38" t="s">
        <v>25</v>
      </c>
      <c r="D310" s="32"/>
      <c r="E310" s="32"/>
      <c r="F310" s="39"/>
      <c r="G310" s="70" t="str">
        <f t="shared" si="16"/>
        <v/>
      </c>
      <c r="H310" s="71" t="str">
        <f t="shared" si="17"/>
        <v/>
      </c>
      <c r="I310" s="72">
        <v>7.5</v>
      </c>
      <c r="J310" s="73">
        <f t="shared" si="18"/>
        <v>-7.5</v>
      </c>
      <c r="K310" s="76"/>
      <c r="L310" s="75"/>
      <c r="M310" s="40"/>
      <c r="N310" s="41"/>
    </row>
    <row r="311" spans="1:14" x14ac:dyDescent="0.25">
      <c r="A311" s="36"/>
      <c r="B311" s="37">
        <f t="shared" si="19"/>
        <v>43771</v>
      </c>
      <c r="C311" s="38" t="s">
        <v>26</v>
      </c>
      <c r="D311" s="32"/>
      <c r="E311" s="32"/>
      <c r="F311" s="39"/>
      <c r="G311" s="70" t="str">
        <f t="shared" si="16"/>
        <v/>
      </c>
      <c r="H311" s="71" t="str">
        <f t="shared" si="17"/>
        <v/>
      </c>
      <c r="I311" s="72"/>
      <c r="J311" s="73" t="str">
        <f t="shared" si="18"/>
        <v/>
      </c>
      <c r="K311" s="76"/>
      <c r="L311" s="75"/>
      <c r="M311" s="40"/>
      <c r="N311" s="41"/>
    </row>
    <row r="312" spans="1:14" x14ac:dyDescent="0.25">
      <c r="A312" s="42"/>
      <c r="B312" s="43">
        <f t="shared" si="19"/>
        <v>43772</v>
      </c>
      <c r="C312" s="44" t="s">
        <v>27</v>
      </c>
      <c r="D312" s="45"/>
      <c r="E312" s="45"/>
      <c r="F312" s="46"/>
      <c r="G312" s="77" t="str">
        <f t="shared" si="16"/>
        <v/>
      </c>
      <c r="H312" s="78" t="str">
        <f t="shared" si="17"/>
        <v/>
      </c>
      <c r="I312" s="79"/>
      <c r="J312" s="80" t="str">
        <f t="shared" si="18"/>
        <v/>
      </c>
      <c r="K312" s="81"/>
      <c r="L312" s="5"/>
      <c r="M312" s="47"/>
      <c r="N312" s="48"/>
    </row>
    <row r="313" spans="1:14" x14ac:dyDescent="0.25">
      <c r="A313" s="29" t="str">
        <f>"Week " &amp;WEEKNUM(B315,21)</f>
        <v>Week 45</v>
      </c>
      <c r="B313" s="37">
        <f t="shared" si="19"/>
        <v>43773</v>
      </c>
      <c r="C313" s="31" t="s">
        <v>21</v>
      </c>
      <c r="D313" s="32"/>
      <c r="E313" s="32"/>
      <c r="F313" s="33"/>
      <c r="G313" s="65" t="str">
        <f t="shared" si="16"/>
        <v/>
      </c>
      <c r="H313" s="66" t="str">
        <f t="shared" si="17"/>
        <v/>
      </c>
      <c r="I313" s="67">
        <v>7.5</v>
      </c>
      <c r="J313" s="68">
        <f t="shared" si="18"/>
        <v>-7.5</v>
      </c>
      <c r="K313" s="69" t="s">
        <v>17</v>
      </c>
      <c r="L313" s="1">
        <f>SUM(I313:I319)</f>
        <v>37.5</v>
      </c>
      <c r="M313" s="34"/>
      <c r="N313" s="35"/>
    </row>
    <row r="314" spans="1:14" x14ac:dyDescent="0.25">
      <c r="A314" s="36"/>
      <c r="B314" s="37">
        <f t="shared" si="19"/>
        <v>43774</v>
      </c>
      <c r="C314" s="38" t="s">
        <v>22</v>
      </c>
      <c r="D314" s="32"/>
      <c r="E314" s="32"/>
      <c r="F314" s="39"/>
      <c r="G314" s="70" t="str">
        <f t="shared" si="16"/>
        <v/>
      </c>
      <c r="H314" s="71" t="str">
        <f t="shared" si="17"/>
        <v/>
      </c>
      <c r="I314" s="72">
        <v>7.5</v>
      </c>
      <c r="J314" s="73">
        <f t="shared" si="18"/>
        <v>-7.5</v>
      </c>
      <c r="K314" s="74" t="s">
        <v>18</v>
      </c>
      <c r="L314" s="75">
        <f>SUM(G313:G319)-SUM(H313:H319)</f>
        <v>0</v>
      </c>
      <c r="M314" s="40"/>
      <c r="N314" s="41"/>
    </row>
    <row r="315" spans="1:14" x14ac:dyDescent="0.25">
      <c r="A315" s="36"/>
      <c r="B315" s="37">
        <f t="shared" si="19"/>
        <v>43775</v>
      </c>
      <c r="C315" s="38" t="s">
        <v>23</v>
      </c>
      <c r="D315" s="32"/>
      <c r="E315" s="32"/>
      <c r="F315" s="39"/>
      <c r="G315" s="70" t="str">
        <f t="shared" si="16"/>
        <v/>
      </c>
      <c r="H315" s="71" t="str">
        <f t="shared" si="17"/>
        <v/>
      </c>
      <c r="I315" s="72">
        <v>7.5</v>
      </c>
      <c r="J315" s="73">
        <f t="shared" si="18"/>
        <v>-7.5</v>
      </c>
      <c r="K315" s="74" t="s">
        <v>20</v>
      </c>
      <c r="L315" s="75">
        <f>IF(SUM(G313:G319)&gt;0,SUM(J313:J319),)</f>
        <v>0</v>
      </c>
      <c r="M315" s="40"/>
      <c r="N315" s="41"/>
    </row>
    <row r="316" spans="1:14" x14ac:dyDescent="0.25">
      <c r="A316" s="36"/>
      <c r="B316" s="37">
        <f t="shared" si="19"/>
        <v>43776</v>
      </c>
      <c r="C316" s="38" t="s">
        <v>24</v>
      </c>
      <c r="D316" s="32"/>
      <c r="E316" s="32"/>
      <c r="F316" s="39"/>
      <c r="G316" s="70" t="str">
        <f t="shared" si="16"/>
        <v/>
      </c>
      <c r="H316" s="71" t="str">
        <f t="shared" si="17"/>
        <v/>
      </c>
      <c r="I316" s="72">
        <v>7.5</v>
      </c>
      <c r="J316" s="73">
        <f t="shared" si="18"/>
        <v>-7.5</v>
      </c>
      <c r="K316" s="76"/>
      <c r="L316" s="75"/>
      <c r="M316" s="40"/>
      <c r="N316" s="41"/>
    </row>
    <row r="317" spans="1:14" x14ac:dyDescent="0.25">
      <c r="A317" s="36"/>
      <c r="B317" s="37">
        <f t="shared" si="19"/>
        <v>43777</v>
      </c>
      <c r="C317" s="38" t="s">
        <v>25</v>
      </c>
      <c r="D317" s="32"/>
      <c r="E317" s="32"/>
      <c r="F317" s="39"/>
      <c r="G317" s="70" t="str">
        <f t="shared" si="16"/>
        <v/>
      </c>
      <c r="H317" s="71" t="str">
        <f t="shared" si="17"/>
        <v/>
      </c>
      <c r="I317" s="72">
        <v>7.5</v>
      </c>
      <c r="J317" s="73">
        <f t="shared" si="18"/>
        <v>-7.5</v>
      </c>
      <c r="K317" s="76"/>
      <c r="L317" s="75"/>
      <c r="M317" s="40"/>
      <c r="N317" s="41"/>
    </row>
    <row r="318" spans="1:14" x14ac:dyDescent="0.25">
      <c r="A318" s="36"/>
      <c r="B318" s="37">
        <f t="shared" si="19"/>
        <v>43778</v>
      </c>
      <c r="C318" s="38" t="s">
        <v>26</v>
      </c>
      <c r="D318" s="32"/>
      <c r="E318" s="32"/>
      <c r="F318" s="39"/>
      <c r="G318" s="70" t="str">
        <f t="shared" si="16"/>
        <v/>
      </c>
      <c r="H318" s="71" t="str">
        <f t="shared" si="17"/>
        <v/>
      </c>
      <c r="I318" s="72"/>
      <c r="J318" s="73" t="str">
        <f t="shared" si="18"/>
        <v/>
      </c>
      <c r="K318" s="76"/>
      <c r="L318" s="75"/>
      <c r="M318" s="40"/>
      <c r="N318" s="41"/>
    </row>
    <row r="319" spans="1:14" x14ac:dyDescent="0.25">
      <c r="A319" s="42"/>
      <c r="B319" s="43">
        <f t="shared" si="19"/>
        <v>43779</v>
      </c>
      <c r="C319" s="44" t="s">
        <v>27</v>
      </c>
      <c r="D319" s="45"/>
      <c r="E319" s="45"/>
      <c r="F319" s="46"/>
      <c r="G319" s="77" t="str">
        <f t="shared" si="16"/>
        <v/>
      </c>
      <c r="H319" s="78" t="str">
        <f t="shared" si="17"/>
        <v/>
      </c>
      <c r="I319" s="79"/>
      <c r="J319" s="80" t="str">
        <f t="shared" si="18"/>
        <v/>
      </c>
      <c r="K319" s="81"/>
      <c r="L319" s="5"/>
      <c r="M319" s="47"/>
      <c r="N319" s="48"/>
    </row>
    <row r="320" spans="1:14" x14ac:dyDescent="0.25">
      <c r="A320" s="29" t="str">
        <f>"Week " &amp;WEEKNUM(B322,21)</f>
        <v>Week 46</v>
      </c>
      <c r="B320" s="37">
        <f t="shared" si="19"/>
        <v>43780</v>
      </c>
      <c r="C320" s="31" t="s">
        <v>21</v>
      </c>
      <c r="D320" s="32"/>
      <c r="E320" s="32"/>
      <c r="F320" s="33"/>
      <c r="G320" s="65" t="str">
        <f t="shared" si="16"/>
        <v/>
      </c>
      <c r="H320" s="66" t="str">
        <f t="shared" si="17"/>
        <v/>
      </c>
      <c r="I320" s="67">
        <v>7.5</v>
      </c>
      <c r="J320" s="68">
        <f t="shared" si="18"/>
        <v>-7.5</v>
      </c>
      <c r="K320" s="69" t="s">
        <v>17</v>
      </c>
      <c r="L320" s="1">
        <f>SUM(I320:I326)</f>
        <v>37.5</v>
      </c>
      <c r="M320" s="34"/>
      <c r="N320" s="35"/>
    </row>
    <row r="321" spans="1:14" x14ac:dyDescent="0.25">
      <c r="A321" s="36"/>
      <c r="B321" s="37">
        <f t="shared" si="19"/>
        <v>43781</v>
      </c>
      <c r="C321" s="38" t="s">
        <v>22</v>
      </c>
      <c r="D321" s="32"/>
      <c r="E321" s="32"/>
      <c r="F321" s="39"/>
      <c r="G321" s="70" t="str">
        <f t="shared" si="16"/>
        <v/>
      </c>
      <c r="H321" s="71" t="str">
        <f t="shared" si="17"/>
        <v/>
      </c>
      <c r="I321" s="72">
        <v>7.5</v>
      </c>
      <c r="J321" s="73">
        <f t="shared" si="18"/>
        <v>-7.5</v>
      </c>
      <c r="K321" s="74" t="s">
        <v>18</v>
      </c>
      <c r="L321" s="75">
        <f>SUM(G320:G326)-SUM(H320:H326)</f>
        <v>0</v>
      </c>
      <c r="M321" s="40"/>
      <c r="N321" s="41"/>
    </row>
    <row r="322" spans="1:14" x14ac:dyDescent="0.25">
      <c r="A322" s="36"/>
      <c r="B322" s="37">
        <f t="shared" si="19"/>
        <v>43782</v>
      </c>
      <c r="C322" s="38" t="s">
        <v>23</v>
      </c>
      <c r="D322" s="32"/>
      <c r="E322" s="32"/>
      <c r="F322" s="39"/>
      <c r="G322" s="70" t="str">
        <f t="shared" si="16"/>
        <v/>
      </c>
      <c r="H322" s="71" t="str">
        <f t="shared" si="17"/>
        <v/>
      </c>
      <c r="I322" s="72">
        <v>7.5</v>
      </c>
      <c r="J322" s="73">
        <f t="shared" si="18"/>
        <v>-7.5</v>
      </c>
      <c r="K322" s="74" t="s">
        <v>20</v>
      </c>
      <c r="L322" s="75">
        <f>IF(SUM(G320:G326)&gt;0,SUM(J320:J326),)</f>
        <v>0</v>
      </c>
      <c r="M322" s="40"/>
      <c r="N322" s="41"/>
    </row>
    <row r="323" spans="1:14" x14ac:dyDescent="0.25">
      <c r="A323" s="36"/>
      <c r="B323" s="37">
        <f t="shared" si="19"/>
        <v>43783</v>
      </c>
      <c r="C323" s="38" t="s">
        <v>24</v>
      </c>
      <c r="D323" s="32"/>
      <c r="E323" s="32"/>
      <c r="F323" s="39"/>
      <c r="G323" s="70" t="str">
        <f t="shared" si="16"/>
        <v/>
      </c>
      <c r="H323" s="71" t="str">
        <f t="shared" si="17"/>
        <v/>
      </c>
      <c r="I323" s="72">
        <v>7.5</v>
      </c>
      <c r="J323" s="73">
        <f t="shared" si="18"/>
        <v>-7.5</v>
      </c>
      <c r="K323" s="76"/>
      <c r="L323" s="75"/>
      <c r="M323" s="40"/>
      <c r="N323" s="41"/>
    </row>
    <row r="324" spans="1:14" x14ac:dyDescent="0.25">
      <c r="A324" s="36"/>
      <c r="B324" s="37">
        <f t="shared" si="19"/>
        <v>43784</v>
      </c>
      <c r="C324" s="38" t="s">
        <v>25</v>
      </c>
      <c r="D324" s="32"/>
      <c r="E324" s="32"/>
      <c r="F324" s="39"/>
      <c r="G324" s="70" t="str">
        <f t="shared" si="16"/>
        <v/>
      </c>
      <c r="H324" s="71" t="str">
        <f t="shared" si="17"/>
        <v/>
      </c>
      <c r="I324" s="72">
        <v>7.5</v>
      </c>
      <c r="J324" s="73">
        <f t="shared" si="18"/>
        <v>-7.5</v>
      </c>
      <c r="K324" s="76"/>
      <c r="L324" s="75"/>
      <c r="M324" s="40"/>
      <c r="N324" s="41"/>
    </row>
    <row r="325" spans="1:14" x14ac:dyDescent="0.25">
      <c r="A325" s="36"/>
      <c r="B325" s="37">
        <f t="shared" si="19"/>
        <v>43785</v>
      </c>
      <c r="C325" s="38" t="s">
        <v>26</v>
      </c>
      <c r="D325" s="32"/>
      <c r="E325" s="32"/>
      <c r="F325" s="39"/>
      <c r="G325" s="70" t="str">
        <f t="shared" ref="G325:G368" si="20">IF((IF(E325&lt;&gt;"",IF(D325&lt;&gt;"",(E325-D325)*24,0),0)+IF(F325&lt;&gt;"",F325,0))=0,"",IF(E325&lt;&gt;"",IF(D325&lt;&gt;"",(E325-D325)*24,0),0)+IF(F325&lt;&gt;"",F325,0))</f>
        <v/>
      </c>
      <c r="H325" s="71" t="str">
        <f t="shared" ref="H325:H368" si="21">IF(G325="","",IF(G325&gt;=$G$1,$G$2,0))</f>
        <v/>
      </c>
      <c r="I325" s="72"/>
      <c r="J325" s="73" t="str">
        <f t="shared" ref="J325:J368" si="22">IF(G325&lt;&gt;"",G325-H325-IF(I325&lt;&gt;"",I325,0),IF(I325&lt;&gt;"",-I325,""))</f>
        <v/>
      </c>
      <c r="K325" s="76"/>
      <c r="L325" s="75"/>
      <c r="M325" s="40"/>
      <c r="N325" s="41"/>
    </row>
    <row r="326" spans="1:14" x14ac:dyDescent="0.25">
      <c r="A326" s="42"/>
      <c r="B326" s="43">
        <f t="shared" ref="B326:B368" si="23">B325+1</f>
        <v>43786</v>
      </c>
      <c r="C326" s="44" t="s">
        <v>27</v>
      </c>
      <c r="D326" s="45"/>
      <c r="E326" s="45"/>
      <c r="F326" s="46"/>
      <c r="G326" s="77" t="str">
        <f t="shared" si="20"/>
        <v/>
      </c>
      <c r="H326" s="78" t="str">
        <f t="shared" si="21"/>
        <v/>
      </c>
      <c r="I326" s="79"/>
      <c r="J326" s="80" t="str">
        <f t="shared" si="22"/>
        <v/>
      </c>
      <c r="K326" s="81"/>
      <c r="L326" s="5"/>
      <c r="M326" s="47"/>
      <c r="N326" s="48"/>
    </row>
    <row r="327" spans="1:14" x14ac:dyDescent="0.25">
      <c r="A327" s="29" t="str">
        <f>"Week " &amp;WEEKNUM(B329,21)</f>
        <v>Week 47</v>
      </c>
      <c r="B327" s="37">
        <f t="shared" si="23"/>
        <v>43787</v>
      </c>
      <c r="C327" s="31" t="s">
        <v>21</v>
      </c>
      <c r="D327" s="32"/>
      <c r="E327" s="32"/>
      <c r="F327" s="33"/>
      <c r="G327" s="65" t="str">
        <f t="shared" si="20"/>
        <v/>
      </c>
      <c r="H327" s="66" t="str">
        <f t="shared" si="21"/>
        <v/>
      </c>
      <c r="I327" s="67">
        <v>7.5</v>
      </c>
      <c r="J327" s="68">
        <f t="shared" si="22"/>
        <v>-7.5</v>
      </c>
      <c r="K327" s="69" t="s">
        <v>17</v>
      </c>
      <c r="L327" s="1">
        <f>SUM(I327:I333)</f>
        <v>37.5</v>
      </c>
      <c r="M327" s="34"/>
      <c r="N327" s="35"/>
    </row>
    <row r="328" spans="1:14" x14ac:dyDescent="0.25">
      <c r="A328" s="36"/>
      <c r="B328" s="37">
        <f t="shared" si="23"/>
        <v>43788</v>
      </c>
      <c r="C328" s="38" t="s">
        <v>22</v>
      </c>
      <c r="D328" s="32"/>
      <c r="E328" s="32"/>
      <c r="F328" s="39"/>
      <c r="G328" s="70" t="str">
        <f t="shared" si="20"/>
        <v/>
      </c>
      <c r="H328" s="71" t="str">
        <f t="shared" si="21"/>
        <v/>
      </c>
      <c r="I328" s="72">
        <v>7.5</v>
      </c>
      <c r="J328" s="73">
        <f t="shared" si="22"/>
        <v>-7.5</v>
      </c>
      <c r="K328" s="74" t="s">
        <v>18</v>
      </c>
      <c r="L328" s="75">
        <f>SUM(G327:G333)-SUM(H327:H333)</f>
        <v>0</v>
      </c>
      <c r="M328" s="40"/>
      <c r="N328" s="41"/>
    </row>
    <row r="329" spans="1:14" x14ac:dyDescent="0.25">
      <c r="A329" s="36"/>
      <c r="B329" s="37">
        <f t="shared" si="23"/>
        <v>43789</v>
      </c>
      <c r="C329" s="38" t="s">
        <v>23</v>
      </c>
      <c r="D329" s="32"/>
      <c r="E329" s="32"/>
      <c r="F329" s="39"/>
      <c r="G329" s="70" t="str">
        <f t="shared" si="20"/>
        <v/>
      </c>
      <c r="H329" s="71" t="str">
        <f t="shared" si="21"/>
        <v/>
      </c>
      <c r="I329" s="72">
        <v>7.5</v>
      </c>
      <c r="J329" s="73">
        <f t="shared" si="22"/>
        <v>-7.5</v>
      </c>
      <c r="K329" s="74" t="s">
        <v>20</v>
      </c>
      <c r="L329" s="75">
        <f>IF(SUM(G327:G333)&gt;0,SUM(J327:J333),)</f>
        <v>0</v>
      </c>
      <c r="M329" s="40"/>
      <c r="N329" s="41"/>
    </row>
    <row r="330" spans="1:14" x14ac:dyDescent="0.25">
      <c r="A330" s="36"/>
      <c r="B330" s="37">
        <f t="shared" si="23"/>
        <v>43790</v>
      </c>
      <c r="C330" s="38" t="s">
        <v>24</v>
      </c>
      <c r="D330" s="32"/>
      <c r="E330" s="32"/>
      <c r="F330" s="39"/>
      <c r="G330" s="70" t="str">
        <f t="shared" si="20"/>
        <v/>
      </c>
      <c r="H330" s="71" t="str">
        <f t="shared" si="21"/>
        <v/>
      </c>
      <c r="I330" s="72">
        <v>7.5</v>
      </c>
      <c r="J330" s="73">
        <f t="shared" si="22"/>
        <v>-7.5</v>
      </c>
      <c r="K330" s="76"/>
      <c r="L330" s="75"/>
      <c r="M330" s="40"/>
      <c r="N330" s="41"/>
    </row>
    <row r="331" spans="1:14" x14ac:dyDescent="0.25">
      <c r="A331" s="36"/>
      <c r="B331" s="37">
        <f t="shared" si="23"/>
        <v>43791</v>
      </c>
      <c r="C331" s="38" t="s">
        <v>25</v>
      </c>
      <c r="D331" s="32"/>
      <c r="E331" s="32"/>
      <c r="F331" s="39"/>
      <c r="G331" s="70" t="str">
        <f t="shared" si="20"/>
        <v/>
      </c>
      <c r="H331" s="71" t="str">
        <f t="shared" si="21"/>
        <v/>
      </c>
      <c r="I331" s="72">
        <v>7.5</v>
      </c>
      <c r="J331" s="73">
        <f t="shared" si="22"/>
        <v>-7.5</v>
      </c>
      <c r="K331" s="76"/>
      <c r="L331" s="75"/>
      <c r="M331" s="40"/>
      <c r="N331" s="41"/>
    </row>
    <row r="332" spans="1:14" x14ac:dyDescent="0.25">
      <c r="A332" s="36"/>
      <c r="B332" s="37">
        <f t="shared" si="23"/>
        <v>43792</v>
      </c>
      <c r="C332" s="38" t="s">
        <v>26</v>
      </c>
      <c r="D332" s="32"/>
      <c r="E332" s="32"/>
      <c r="F332" s="39"/>
      <c r="G332" s="70" t="str">
        <f t="shared" si="20"/>
        <v/>
      </c>
      <c r="H332" s="71" t="str">
        <f t="shared" si="21"/>
        <v/>
      </c>
      <c r="I332" s="72"/>
      <c r="J332" s="73" t="str">
        <f t="shared" si="22"/>
        <v/>
      </c>
      <c r="K332" s="76"/>
      <c r="L332" s="75"/>
      <c r="M332" s="40"/>
      <c r="N332" s="41"/>
    </row>
    <row r="333" spans="1:14" x14ac:dyDescent="0.25">
      <c r="A333" s="42"/>
      <c r="B333" s="43">
        <f t="shared" si="23"/>
        <v>43793</v>
      </c>
      <c r="C333" s="44" t="s">
        <v>27</v>
      </c>
      <c r="D333" s="45"/>
      <c r="E333" s="45"/>
      <c r="F333" s="46"/>
      <c r="G333" s="77" t="str">
        <f t="shared" si="20"/>
        <v/>
      </c>
      <c r="H333" s="78" t="str">
        <f t="shared" si="21"/>
        <v/>
      </c>
      <c r="I333" s="79"/>
      <c r="J333" s="80" t="str">
        <f t="shared" si="22"/>
        <v/>
      </c>
      <c r="K333" s="81"/>
      <c r="L333" s="5"/>
      <c r="M333" s="47"/>
      <c r="N333" s="48"/>
    </row>
    <row r="334" spans="1:14" x14ac:dyDescent="0.25">
      <c r="A334" s="29" t="str">
        <f>"Week " &amp;WEEKNUM(B336,21)</f>
        <v>Week 48</v>
      </c>
      <c r="B334" s="37">
        <f t="shared" si="23"/>
        <v>43794</v>
      </c>
      <c r="C334" s="31" t="s">
        <v>21</v>
      </c>
      <c r="D334" s="32"/>
      <c r="E334" s="32"/>
      <c r="F334" s="33"/>
      <c r="G334" s="65" t="str">
        <f t="shared" si="20"/>
        <v/>
      </c>
      <c r="H334" s="66" t="str">
        <f t="shared" si="21"/>
        <v/>
      </c>
      <c r="I334" s="67">
        <v>7.5</v>
      </c>
      <c r="J334" s="68">
        <f t="shared" si="22"/>
        <v>-7.5</v>
      </c>
      <c r="K334" s="69" t="s">
        <v>17</v>
      </c>
      <c r="L334" s="1">
        <f>SUM(I334:I340)</f>
        <v>37.5</v>
      </c>
      <c r="M334" s="34"/>
      <c r="N334" s="35"/>
    </row>
    <row r="335" spans="1:14" x14ac:dyDescent="0.25">
      <c r="A335" s="36"/>
      <c r="B335" s="37">
        <f t="shared" si="23"/>
        <v>43795</v>
      </c>
      <c r="C335" s="38" t="s">
        <v>22</v>
      </c>
      <c r="D335" s="32"/>
      <c r="E335" s="32"/>
      <c r="F335" s="39"/>
      <c r="G335" s="70" t="str">
        <f t="shared" si="20"/>
        <v/>
      </c>
      <c r="H335" s="71" t="str">
        <f t="shared" si="21"/>
        <v/>
      </c>
      <c r="I335" s="72">
        <v>7.5</v>
      </c>
      <c r="J335" s="73">
        <f t="shared" si="22"/>
        <v>-7.5</v>
      </c>
      <c r="K335" s="74" t="s">
        <v>18</v>
      </c>
      <c r="L335" s="75">
        <f>SUM(G334:G340)-SUM(H334:H340)</f>
        <v>0</v>
      </c>
      <c r="M335" s="40"/>
      <c r="N335" s="41"/>
    </row>
    <row r="336" spans="1:14" x14ac:dyDescent="0.25">
      <c r="A336" s="36"/>
      <c r="B336" s="37">
        <f t="shared" si="23"/>
        <v>43796</v>
      </c>
      <c r="C336" s="38" t="s">
        <v>23</v>
      </c>
      <c r="D336" s="32"/>
      <c r="E336" s="32"/>
      <c r="F336" s="39"/>
      <c r="G336" s="70" t="str">
        <f t="shared" si="20"/>
        <v/>
      </c>
      <c r="H336" s="71" t="str">
        <f t="shared" si="21"/>
        <v/>
      </c>
      <c r="I336" s="72">
        <v>7.5</v>
      </c>
      <c r="J336" s="73">
        <f t="shared" si="22"/>
        <v>-7.5</v>
      </c>
      <c r="K336" s="74" t="s">
        <v>20</v>
      </c>
      <c r="L336" s="75">
        <f>IF(SUM(G334:G340)&gt;0,SUM(J334:J340),)</f>
        <v>0</v>
      </c>
      <c r="M336" s="40"/>
      <c r="N336" s="41"/>
    </row>
    <row r="337" spans="1:14" x14ac:dyDescent="0.25">
      <c r="A337" s="36"/>
      <c r="B337" s="37">
        <f t="shared" si="23"/>
        <v>43797</v>
      </c>
      <c r="C337" s="38" t="s">
        <v>24</v>
      </c>
      <c r="D337" s="32"/>
      <c r="E337" s="32"/>
      <c r="F337" s="39"/>
      <c r="G337" s="70" t="str">
        <f t="shared" si="20"/>
        <v/>
      </c>
      <c r="H337" s="71" t="str">
        <f t="shared" si="21"/>
        <v/>
      </c>
      <c r="I337" s="72">
        <v>7.5</v>
      </c>
      <c r="J337" s="73">
        <f t="shared" si="22"/>
        <v>-7.5</v>
      </c>
      <c r="K337" s="76"/>
      <c r="L337" s="75"/>
      <c r="M337" s="40"/>
      <c r="N337" s="41"/>
    </row>
    <row r="338" spans="1:14" x14ac:dyDescent="0.25">
      <c r="A338" s="36"/>
      <c r="B338" s="37">
        <f t="shared" si="23"/>
        <v>43798</v>
      </c>
      <c r="C338" s="38" t="s">
        <v>25</v>
      </c>
      <c r="D338" s="32"/>
      <c r="E338" s="32"/>
      <c r="F338" s="39"/>
      <c r="G338" s="70" t="str">
        <f t="shared" si="20"/>
        <v/>
      </c>
      <c r="H338" s="71" t="str">
        <f t="shared" si="21"/>
        <v/>
      </c>
      <c r="I338" s="72">
        <v>7.5</v>
      </c>
      <c r="J338" s="73">
        <f t="shared" si="22"/>
        <v>-7.5</v>
      </c>
      <c r="K338" s="76"/>
      <c r="L338" s="75"/>
      <c r="M338" s="40"/>
      <c r="N338" s="41"/>
    </row>
    <row r="339" spans="1:14" x14ac:dyDescent="0.25">
      <c r="A339" s="36"/>
      <c r="B339" s="37">
        <f t="shared" si="23"/>
        <v>43799</v>
      </c>
      <c r="C339" s="38" t="s">
        <v>26</v>
      </c>
      <c r="D339" s="32"/>
      <c r="E339" s="32"/>
      <c r="F339" s="39"/>
      <c r="G339" s="70" t="str">
        <f t="shared" si="20"/>
        <v/>
      </c>
      <c r="H339" s="71" t="str">
        <f t="shared" si="21"/>
        <v/>
      </c>
      <c r="I339" s="72"/>
      <c r="J339" s="73" t="str">
        <f t="shared" si="22"/>
        <v/>
      </c>
      <c r="K339" s="76"/>
      <c r="L339" s="75"/>
      <c r="M339" s="40"/>
      <c r="N339" s="41"/>
    </row>
    <row r="340" spans="1:14" x14ac:dyDescent="0.25">
      <c r="A340" s="42"/>
      <c r="B340" s="43">
        <f t="shared" si="23"/>
        <v>43800</v>
      </c>
      <c r="C340" s="44" t="s">
        <v>27</v>
      </c>
      <c r="D340" s="45"/>
      <c r="E340" s="45"/>
      <c r="F340" s="46"/>
      <c r="G340" s="77" t="str">
        <f t="shared" si="20"/>
        <v/>
      </c>
      <c r="H340" s="78" t="str">
        <f t="shared" si="21"/>
        <v/>
      </c>
      <c r="I340" s="79"/>
      <c r="J340" s="80" t="str">
        <f t="shared" si="22"/>
        <v/>
      </c>
      <c r="K340" s="81"/>
      <c r="L340" s="5"/>
      <c r="M340" s="47"/>
      <c r="N340" s="48"/>
    </row>
    <row r="341" spans="1:14" x14ac:dyDescent="0.25">
      <c r="A341" s="29" t="str">
        <f>"Week " &amp;WEEKNUM(B343,21)</f>
        <v>Week 49</v>
      </c>
      <c r="B341" s="37">
        <f t="shared" si="23"/>
        <v>43801</v>
      </c>
      <c r="C341" s="31" t="s">
        <v>21</v>
      </c>
      <c r="D341" s="32"/>
      <c r="E341" s="32"/>
      <c r="F341" s="33"/>
      <c r="G341" s="65" t="str">
        <f t="shared" si="20"/>
        <v/>
      </c>
      <c r="H341" s="66" t="str">
        <f t="shared" si="21"/>
        <v/>
      </c>
      <c r="I341" s="67">
        <v>7.5</v>
      </c>
      <c r="J341" s="68">
        <f t="shared" si="22"/>
        <v>-7.5</v>
      </c>
      <c r="K341" s="69" t="s">
        <v>17</v>
      </c>
      <c r="L341" s="1">
        <f>SUM(I341:I347)</f>
        <v>37.5</v>
      </c>
      <c r="M341" s="34"/>
      <c r="N341" s="35"/>
    </row>
    <row r="342" spans="1:14" x14ac:dyDescent="0.25">
      <c r="A342" s="36"/>
      <c r="B342" s="37">
        <f t="shared" si="23"/>
        <v>43802</v>
      </c>
      <c r="C342" s="38" t="s">
        <v>22</v>
      </c>
      <c r="D342" s="32"/>
      <c r="E342" s="32"/>
      <c r="F342" s="39"/>
      <c r="G342" s="70" t="str">
        <f t="shared" si="20"/>
        <v/>
      </c>
      <c r="H342" s="71" t="str">
        <f t="shared" si="21"/>
        <v/>
      </c>
      <c r="I342" s="72">
        <v>7.5</v>
      </c>
      <c r="J342" s="73">
        <f t="shared" si="22"/>
        <v>-7.5</v>
      </c>
      <c r="K342" s="74" t="s">
        <v>18</v>
      </c>
      <c r="L342" s="75">
        <f>SUM(G341:G347)-SUM(H341:H347)</f>
        <v>0</v>
      </c>
      <c r="M342" s="40"/>
      <c r="N342" s="41"/>
    </row>
    <row r="343" spans="1:14" x14ac:dyDescent="0.25">
      <c r="A343" s="36"/>
      <c r="B343" s="37">
        <f t="shared" si="23"/>
        <v>43803</v>
      </c>
      <c r="C343" s="38" t="s">
        <v>23</v>
      </c>
      <c r="D343" s="32"/>
      <c r="E343" s="32"/>
      <c r="F343" s="39"/>
      <c r="G343" s="70" t="str">
        <f t="shared" si="20"/>
        <v/>
      </c>
      <c r="H343" s="71" t="str">
        <f t="shared" si="21"/>
        <v/>
      </c>
      <c r="I343" s="72">
        <v>7.5</v>
      </c>
      <c r="J343" s="73">
        <f t="shared" si="22"/>
        <v>-7.5</v>
      </c>
      <c r="K343" s="74" t="s">
        <v>20</v>
      </c>
      <c r="L343" s="75">
        <f>IF(SUM(G341:G347)&gt;0,SUM(J341:J347),)</f>
        <v>0</v>
      </c>
      <c r="M343" s="40"/>
      <c r="N343" s="41"/>
    </row>
    <row r="344" spans="1:14" x14ac:dyDescent="0.25">
      <c r="A344" s="36"/>
      <c r="B344" s="37">
        <f t="shared" si="23"/>
        <v>43804</v>
      </c>
      <c r="C344" s="38" t="s">
        <v>24</v>
      </c>
      <c r="D344" s="32"/>
      <c r="E344" s="32"/>
      <c r="F344" s="39"/>
      <c r="G344" s="70" t="str">
        <f t="shared" si="20"/>
        <v/>
      </c>
      <c r="H344" s="71" t="str">
        <f t="shared" si="21"/>
        <v/>
      </c>
      <c r="I344" s="72">
        <v>7.5</v>
      </c>
      <c r="J344" s="73">
        <f t="shared" si="22"/>
        <v>-7.5</v>
      </c>
      <c r="K344" s="76"/>
      <c r="L344" s="75"/>
      <c r="M344" s="40"/>
      <c r="N344" s="41"/>
    </row>
    <row r="345" spans="1:14" x14ac:dyDescent="0.25">
      <c r="A345" s="36"/>
      <c r="B345" s="37">
        <f t="shared" si="23"/>
        <v>43805</v>
      </c>
      <c r="C345" s="38" t="s">
        <v>25</v>
      </c>
      <c r="D345" s="32"/>
      <c r="E345" s="32"/>
      <c r="F345" s="39"/>
      <c r="G345" s="70" t="str">
        <f t="shared" si="20"/>
        <v/>
      </c>
      <c r="H345" s="71" t="str">
        <f t="shared" si="21"/>
        <v/>
      </c>
      <c r="I345" s="72">
        <v>7.5</v>
      </c>
      <c r="J345" s="73">
        <f t="shared" si="22"/>
        <v>-7.5</v>
      </c>
      <c r="K345" s="76"/>
      <c r="L345" s="75"/>
      <c r="M345" s="40"/>
      <c r="N345" s="41"/>
    </row>
    <row r="346" spans="1:14" x14ac:dyDescent="0.25">
      <c r="A346" s="36"/>
      <c r="B346" s="37">
        <f t="shared" si="23"/>
        <v>43806</v>
      </c>
      <c r="C346" s="38" t="s">
        <v>26</v>
      </c>
      <c r="D346" s="32"/>
      <c r="E346" s="32"/>
      <c r="F346" s="39"/>
      <c r="G346" s="70" t="str">
        <f t="shared" si="20"/>
        <v/>
      </c>
      <c r="H346" s="71" t="str">
        <f t="shared" si="21"/>
        <v/>
      </c>
      <c r="I346" s="72"/>
      <c r="J346" s="73" t="str">
        <f t="shared" si="22"/>
        <v/>
      </c>
      <c r="K346" s="76"/>
      <c r="L346" s="75"/>
      <c r="M346" s="40"/>
      <c r="N346" s="41"/>
    </row>
    <row r="347" spans="1:14" x14ac:dyDescent="0.25">
      <c r="A347" s="42"/>
      <c r="B347" s="43">
        <f t="shared" si="23"/>
        <v>43807</v>
      </c>
      <c r="C347" s="44" t="s">
        <v>27</v>
      </c>
      <c r="D347" s="45"/>
      <c r="E347" s="45"/>
      <c r="F347" s="46"/>
      <c r="G347" s="77" t="str">
        <f t="shared" si="20"/>
        <v/>
      </c>
      <c r="H347" s="78" t="str">
        <f t="shared" si="21"/>
        <v/>
      </c>
      <c r="I347" s="79"/>
      <c r="J347" s="80" t="str">
        <f t="shared" si="22"/>
        <v/>
      </c>
      <c r="K347" s="81"/>
      <c r="L347" s="5"/>
      <c r="M347" s="47"/>
      <c r="N347" s="48"/>
    </row>
    <row r="348" spans="1:14" x14ac:dyDescent="0.25">
      <c r="A348" s="29" t="str">
        <f>"Week " &amp;WEEKNUM(B350,21)</f>
        <v>Week 50</v>
      </c>
      <c r="B348" s="37">
        <f t="shared" si="23"/>
        <v>43808</v>
      </c>
      <c r="C348" s="31" t="s">
        <v>21</v>
      </c>
      <c r="D348" s="32"/>
      <c r="E348" s="32"/>
      <c r="F348" s="33"/>
      <c r="G348" s="65" t="str">
        <f t="shared" si="20"/>
        <v/>
      </c>
      <c r="H348" s="66" t="str">
        <f t="shared" si="21"/>
        <v/>
      </c>
      <c r="I348" s="67">
        <v>7.5</v>
      </c>
      <c r="J348" s="68">
        <f t="shared" si="22"/>
        <v>-7.5</v>
      </c>
      <c r="K348" s="69" t="s">
        <v>17</v>
      </c>
      <c r="L348" s="1">
        <f>SUM(I348:I354)</f>
        <v>37.5</v>
      </c>
      <c r="M348" s="34"/>
      <c r="N348" s="35"/>
    </row>
    <row r="349" spans="1:14" x14ac:dyDescent="0.25">
      <c r="A349" s="36"/>
      <c r="B349" s="37">
        <f t="shared" si="23"/>
        <v>43809</v>
      </c>
      <c r="C349" s="38" t="s">
        <v>22</v>
      </c>
      <c r="D349" s="32"/>
      <c r="E349" s="32"/>
      <c r="F349" s="39"/>
      <c r="G349" s="70" t="str">
        <f t="shared" si="20"/>
        <v/>
      </c>
      <c r="H349" s="71" t="str">
        <f t="shared" si="21"/>
        <v/>
      </c>
      <c r="I349" s="72">
        <v>7.5</v>
      </c>
      <c r="J349" s="73">
        <f t="shared" si="22"/>
        <v>-7.5</v>
      </c>
      <c r="K349" s="74" t="s">
        <v>18</v>
      </c>
      <c r="L349" s="75">
        <f>SUM(G348:G354)-SUM(H348:H354)</f>
        <v>0</v>
      </c>
      <c r="M349" s="40"/>
      <c r="N349" s="41"/>
    </row>
    <row r="350" spans="1:14" x14ac:dyDescent="0.25">
      <c r="A350" s="36"/>
      <c r="B350" s="37">
        <f t="shared" si="23"/>
        <v>43810</v>
      </c>
      <c r="C350" s="38" t="s">
        <v>23</v>
      </c>
      <c r="D350" s="32"/>
      <c r="E350" s="32"/>
      <c r="F350" s="39"/>
      <c r="G350" s="70" t="str">
        <f t="shared" si="20"/>
        <v/>
      </c>
      <c r="H350" s="71" t="str">
        <f t="shared" si="21"/>
        <v/>
      </c>
      <c r="I350" s="72">
        <v>7.5</v>
      </c>
      <c r="J350" s="73">
        <f t="shared" si="22"/>
        <v>-7.5</v>
      </c>
      <c r="K350" s="74" t="s">
        <v>20</v>
      </c>
      <c r="L350" s="75">
        <f>IF(SUM(G348:G354)&gt;0,SUM(J348:J354),)</f>
        <v>0</v>
      </c>
      <c r="M350" s="40"/>
      <c r="N350" s="41"/>
    </row>
    <row r="351" spans="1:14" x14ac:dyDescent="0.25">
      <c r="A351" s="36"/>
      <c r="B351" s="37">
        <f t="shared" si="23"/>
        <v>43811</v>
      </c>
      <c r="C351" s="38" t="s">
        <v>24</v>
      </c>
      <c r="D351" s="32"/>
      <c r="E351" s="32"/>
      <c r="F351" s="39"/>
      <c r="G351" s="70" t="str">
        <f t="shared" si="20"/>
        <v/>
      </c>
      <c r="H351" s="71" t="str">
        <f t="shared" si="21"/>
        <v/>
      </c>
      <c r="I351" s="72">
        <v>7.5</v>
      </c>
      <c r="J351" s="73">
        <f t="shared" si="22"/>
        <v>-7.5</v>
      </c>
      <c r="K351" s="76"/>
      <c r="L351" s="75"/>
      <c r="M351" s="40"/>
      <c r="N351" s="41"/>
    </row>
    <row r="352" spans="1:14" x14ac:dyDescent="0.25">
      <c r="A352" s="36"/>
      <c r="B352" s="37">
        <f t="shared" si="23"/>
        <v>43812</v>
      </c>
      <c r="C352" s="38" t="s">
        <v>25</v>
      </c>
      <c r="D352" s="32"/>
      <c r="E352" s="32"/>
      <c r="F352" s="39"/>
      <c r="G352" s="70" t="str">
        <f t="shared" si="20"/>
        <v/>
      </c>
      <c r="H352" s="71" t="str">
        <f t="shared" si="21"/>
        <v/>
      </c>
      <c r="I352" s="72">
        <v>7.5</v>
      </c>
      <c r="J352" s="73">
        <f t="shared" si="22"/>
        <v>-7.5</v>
      </c>
      <c r="K352" s="76"/>
      <c r="L352" s="75"/>
      <c r="M352" s="40"/>
      <c r="N352" s="41"/>
    </row>
    <row r="353" spans="1:14" x14ac:dyDescent="0.25">
      <c r="A353" s="36"/>
      <c r="B353" s="37">
        <f t="shared" si="23"/>
        <v>43813</v>
      </c>
      <c r="C353" s="38" t="s">
        <v>26</v>
      </c>
      <c r="D353" s="32"/>
      <c r="E353" s="32"/>
      <c r="F353" s="39"/>
      <c r="G353" s="70" t="str">
        <f t="shared" si="20"/>
        <v/>
      </c>
      <c r="H353" s="71" t="str">
        <f t="shared" si="21"/>
        <v/>
      </c>
      <c r="I353" s="72"/>
      <c r="J353" s="73" t="str">
        <f t="shared" si="22"/>
        <v/>
      </c>
      <c r="K353" s="76"/>
      <c r="L353" s="75"/>
      <c r="M353" s="40"/>
      <c r="N353" s="41"/>
    </row>
    <row r="354" spans="1:14" x14ac:dyDescent="0.25">
      <c r="A354" s="42"/>
      <c r="B354" s="43">
        <f t="shared" si="23"/>
        <v>43814</v>
      </c>
      <c r="C354" s="44" t="s">
        <v>27</v>
      </c>
      <c r="D354" s="45"/>
      <c r="E354" s="45"/>
      <c r="F354" s="46"/>
      <c r="G354" s="77" t="str">
        <f t="shared" si="20"/>
        <v/>
      </c>
      <c r="H354" s="78" t="str">
        <f t="shared" si="21"/>
        <v/>
      </c>
      <c r="I354" s="79"/>
      <c r="J354" s="80" t="str">
        <f t="shared" si="22"/>
        <v/>
      </c>
      <c r="K354" s="81"/>
      <c r="L354" s="5"/>
      <c r="M354" s="47"/>
      <c r="N354" s="48"/>
    </row>
    <row r="355" spans="1:14" x14ac:dyDescent="0.25">
      <c r="A355" s="29" t="str">
        <f>"Week " &amp;WEEKNUM(B357,21)</f>
        <v>Week 51</v>
      </c>
      <c r="B355" s="37">
        <f t="shared" si="23"/>
        <v>43815</v>
      </c>
      <c r="C355" s="31" t="s">
        <v>21</v>
      </c>
      <c r="D355" s="32"/>
      <c r="E355" s="32"/>
      <c r="F355" s="33"/>
      <c r="G355" s="65" t="str">
        <f t="shared" si="20"/>
        <v/>
      </c>
      <c r="H355" s="66" t="str">
        <f t="shared" si="21"/>
        <v/>
      </c>
      <c r="I355" s="67">
        <v>7.5</v>
      </c>
      <c r="J355" s="68">
        <f t="shared" si="22"/>
        <v>-7.5</v>
      </c>
      <c r="K355" s="69" t="s">
        <v>17</v>
      </c>
      <c r="L355" s="1">
        <f>SUM(I355:I361)</f>
        <v>37.5</v>
      </c>
      <c r="M355" s="34"/>
      <c r="N355" s="35"/>
    </row>
    <row r="356" spans="1:14" x14ac:dyDescent="0.25">
      <c r="A356" s="36"/>
      <c r="B356" s="37">
        <f t="shared" si="23"/>
        <v>43816</v>
      </c>
      <c r="C356" s="38" t="s">
        <v>22</v>
      </c>
      <c r="D356" s="32"/>
      <c r="E356" s="32"/>
      <c r="F356" s="39"/>
      <c r="G356" s="70" t="str">
        <f t="shared" si="20"/>
        <v/>
      </c>
      <c r="H356" s="71" t="str">
        <f t="shared" si="21"/>
        <v/>
      </c>
      <c r="I356" s="72">
        <v>7.5</v>
      </c>
      <c r="J356" s="73">
        <f t="shared" si="22"/>
        <v>-7.5</v>
      </c>
      <c r="K356" s="74" t="s">
        <v>18</v>
      </c>
      <c r="L356" s="75">
        <f>SUM(G355:G361)-SUM(H355:H361)</f>
        <v>0</v>
      </c>
      <c r="M356" s="40"/>
      <c r="N356" s="41"/>
    </row>
    <row r="357" spans="1:14" x14ac:dyDescent="0.25">
      <c r="A357" s="36"/>
      <c r="B357" s="37">
        <f t="shared" si="23"/>
        <v>43817</v>
      </c>
      <c r="C357" s="38" t="s">
        <v>23</v>
      </c>
      <c r="D357" s="32"/>
      <c r="E357" s="32"/>
      <c r="F357" s="39"/>
      <c r="G357" s="70" t="str">
        <f t="shared" si="20"/>
        <v/>
      </c>
      <c r="H357" s="71" t="str">
        <f t="shared" si="21"/>
        <v/>
      </c>
      <c r="I357" s="72">
        <v>7.5</v>
      </c>
      <c r="J357" s="73">
        <f t="shared" si="22"/>
        <v>-7.5</v>
      </c>
      <c r="K357" s="74" t="s">
        <v>20</v>
      </c>
      <c r="L357" s="75">
        <f>IF(SUM(G355:G361)&gt;0,SUM(J355:J361),)</f>
        <v>0</v>
      </c>
      <c r="M357" s="40"/>
      <c r="N357" s="41"/>
    </row>
    <row r="358" spans="1:14" x14ac:dyDescent="0.25">
      <c r="A358" s="36"/>
      <c r="B358" s="37">
        <f t="shared" si="23"/>
        <v>43818</v>
      </c>
      <c r="C358" s="38" t="s">
        <v>24</v>
      </c>
      <c r="D358" s="32"/>
      <c r="E358" s="32"/>
      <c r="F358" s="39"/>
      <c r="G358" s="70" t="str">
        <f t="shared" si="20"/>
        <v/>
      </c>
      <c r="H358" s="71" t="str">
        <f t="shared" si="21"/>
        <v/>
      </c>
      <c r="I358" s="72">
        <v>7.5</v>
      </c>
      <c r="J358" s="73">
        <f t="shared" si="22"/>
        <v>-7.5</v>
      </c>
      <c r="K358" s="76"/>
      <c r="L358" s="75"/>
      <c r="M358" s="40"/>
      <c r="N358" s="41"/>
    </row>
    <row r="359" spans="1:14" x14ac:dyDescent="0.25">
      <c r="A359" s="36"/>
      <c r="B359" s="37">
        <f t="shared" si="23"/>
        <v>43819</v>
      </c>
      <c r="C359" s="38" t="s">
        <v>25</v>
      </c>
      <c r="D359" s="32"/>
      <c r="E359" s="32"/>
      <c r="F359" s="39"/>
      <c r="G359" s="70" t="str">
        <f t="shared" si="20"/>
        <v/>
      </c>
      <c r="H359" s="71" t="str">
        <f t="shared" si="21"/>
        <v/>
      </c>
      <c r="I359" s="72">
        <v>7.5</v>
      </c>
      <c r="J359" s="73">
        <f t="shared" si="22"/>
        <v>-7.5</v>
      </c>
      <c r="K359" s="76"/>
      <c r="L359" s="75"/>
      <c r="M359" s="40"/>
      <c r="N359" s="41"/>
    </row>
    <row r="360" spans="1:14" x14ac:dyDescent="0.25">
      <c r="A360" s="36"/>
      <c r="B360" s="37">
        <f t="shared" si="23"/>
        <v>43820</v>
      </c>
      <c r="C360" s="38" t="s">
        <v>26</v>
      </c>
      <c r="D360" s="32"/>
      <c r="E360" s="32"/>
      <c r="F360" s="39"/>
      <c r="G360" s="70" t="str">
        <f t="shared" si="20"/>
        <v/>
      </c>
      <c r="H360" s="71" t="str">
        <f t="shared" si="21"/>
        <v/>
      </c>
      <c r="I360" s="72"/>
      <c r="J360" s="73" t="str">
        <f t="shared" si="22"/>
        <v/>
      </c>
      <c r="K360" s="76"/>
      <c r="L360" s="75"/>
      <c r="M360" s="40"/>
      <c r="N360" s="41"/>
    </row>
    <row r="361" spans="1:14" x14ac:dyDescent="0.25">
      <c r="A361" s="42"/>
      <c r="B361" s="43">
        <f t="shared" si="23"/>
        <v>43821</v>
      </c>
      <c r="C361" s="44" t="s">
        <v>27</v>
      </c>
      <c r="D361" s="45"/>
      <c r="E361" s="45"/>
      <c r="F361" s="46"/>
      <c r="G361" s="77" t="str">
        <f t="shared" si="20"/>
        <v/>
      </c>
      <c r="H361" s="78" t="str">
        <f t="shared" si="21"/>
        <v/>
      </c>
      <c r="I361" s="79"/>
      <c r="J361" s="80" t="str">
        <f t="shared" si="22"/>
        <v/>
      </c>
      <c r="K361" s="81"/>
      <c r="L361" s="5"/>
      <c r="M361" s="47"/>
      <c r="N361" s="48"/>
    </row>
    <row r="362" spans="1:14" x14ac:dyDescent="0.25">
      <c r="A362" s="29" t="str">
        <f>"Week " &amp;WEEKNUM(B364,21)</f>
        <v>Week 52</v>
      </c>
      <c r="B362" s="37">
        <f t="shared" si="23"/>
        <v>43822</v>
      </c>
      <c r="C362" s="31" t="s">
        <v>21</v>
      </c>
      <c r="D362" s="32"/>
      <c r="E362" s="32"/>
      <c r="F362" s="33"/>
      <c r="G362" s="65" t="str">
        <f t="shared" si="20"/>
        <v/>
      </c>
      <c r="H362" s="66" t="str">
        <f t="shared" si="21"/>
        <v/>
      </c>
      <c r="I362" s="67">
        <v>7.5</v>
      </c>
      <c r="J362" s="68">
        <f t="shared" si="22"/>
        <v>-7.5</v>
      </c>
      <c r="K362" s="69" t="s">
        <v>17</v>
      </c>
      <c r="L362" s="1">
        <f>SUM(I362:I368)</f>
        <v>37.5</v>
      </c>
      <c r="M362" s="34"/>
      <c r="N362" s="35"/>
    </row>
    <row r="363" spans="1:14" x14ac:dyDescent="0.25">
      <c r="A363" s="36"/>
      <c r="B363" s="37">
        <f t="shared" si="23"/>
        <v>43823</v>
      </c>
      <c r="C363" s="38" t="s">
        <v>22</v>
      </c>
      <c r="D363" s="32"/>
      <c r="E363" s="32"/>
      <c r="F363" s="39"/>
      <c r="G363" s="70" t="str">
        <f t="shared" si="20"/>
        <v/>
      </c>
      <c r="H363" s="71" t="str">
        <f t="shared" si="21"/>
        <v/>
      </c>
      <c r="I363" s="72">
        <v>7.5</v>
      </c>
      <c r="J363" s="73">
        <f t="shared" si="22"/>
        <v>-7.5</v>
      </c>
      <c r="K363" s="74" t="s">
        <v>18</v>
      </c>
      <c r="L363" s="75">
        <f>SUM(G362:G368)-SUM(H362:H368)</f>
        <v>0</v>
      </c>
      <c r="M363" s="40"/>
      <c r="N363" s="41"/>
    </row>
    <row r="364" spans="1:14" x14ac:dyDescent="0.25">
      <c r="A364" s="36"/>
      <c r="B364" s="37">
        <f t="shared" si="23"/>
        <v>43824</v>
      </c>
      <c r="C364" s="38" t="s">
        <v>23</v>
      </c>
      <c r="D364" s="32"/>
      <c r="E364" s="32"/>
      <c r="F364" s="39"/>
      <c r="G364" s="70" t="str">
        <f t="shared" si="20"/>
        <v/>
      </c>
      <c r="H364" s="71" t="str">
        <f t="shared" si="21"/>
        <v/>
      </c>
      <c r="I364" s="72">
        <v>7.5</v>
      </c>
      <c r="J364" s="73">
        <f t="shared" si="22"/>
        <v>-7.5</v>
      </c>
      <c r="K364" s="74" t="s">
        <v>20</v>
      </c>
      <c r="L364" s="75">
        <f>IF(SUM(G362:G368)&gt;0,SUM(J362:J368),)</f>
        <v>0</v>
      </c>
      <c r="M364" s="40"/>
      <c r="N364" s="41"/>
    </row>
    <row r="365" spans="1:14" x14ac:dyDescent="0.25">
      <c r="A365" s="36"/>
      <c r="B365" s="37">
        <f t="shared" si="23"/>
        <v>43825</v>
      </c>
      <c r="C365" s="38" t="s">
        <v>24</v>
      </c>
      <c r="D365" s="32"/>
      <c r="E365" s="32"/>
      <c r="F365" s="39"/>
      <c r="G365" s="70" t="str">
        <f t="shared" si="20"/>
        <v/>
      </c>
      <c r="H365" s="71" t="str">
        <f t="shared" si="21"/>
        <v/>
      </c>
      <c r="I365" s="72">
        <v>7.5</v>
      </c>
      <c r="J365" s="73">
        <f t="shared" si="22"/>
        <v>-7.5</v>
      </c>
      <c r="K365" s="76"/>
      <c r="L365" s="75"/>
      <c r="M365" s="40"/>
      <c r="N365" s="41"/>
    </row>
    <row r="366" spans="1:14" x14ac:dyDescent="0.25">
      <c r="A366" s="36"/>
      <c r="B366" s="37">
        <f t="shared" si="23"/>
        <v>43826</v>
      </c>
      <c r="C366" s="38" t="s">
        <v>25</v>
      </c>
      <c r="D366" s="32"/>
      <c r="E366" s="32"/>
      <c r="F366" s="39"/>
      <c r="G366" s="70" t="str">
        <f t="shared" si="20"/>
        <v/>
      </c>
      <c r="H366" s="71" t="str">
        <f t="shared" si="21"/>
        <v/>
      </c>
      <c r="I366" s="72">
        <v>7.5</v>
      </c>
      <c r="J366" s="73">
        <f t="shared" si="22"/>
        <v>-7.5</v>
      </c>
      <c r="K366" s="76"/>
      <c r="L366" s="75"/>
      <c r="M366" s="40"/>
      <c r="N366" s="41"/>
    </row>
    <row r="367" spans="1:14" x14ac:dyDescent="0.25">
      <c r="A367" s="36"/>
      <c r="B367" s="37">
        <f t="shared" si="23"/>
        <v>43827</v>
      </c>
      <c r="C367" s="38" t="s">
        <v>26</v>
      </c>
      <c r="D367" s="32"/>
      <c r="E367" s="32"/>
      <c r="F367" s="39"/>
      <c r="G367" s="70" t="str">
        <f t="shared" si="20"/>
        <v/>
      </c>
      <c r="H367" s="71" t="str">
        <f t="shared" si="21"/>
        <v/>
      </c>
      <c r="I367" s="72"/>
      <c r="J367" s="73" t="str">
        <f t="shared" si="22"/>
        <v/>
      </c>
      <c r="K367" s="76"/>
      <c r="L367" s="75"/>
      <c r="M367" s="40"/>
      <c r="N367" s="41"/>
    </row>
    <row r="368" spans="1:14" x14ac:dyDescent="0.25">
      <c r="A368" s="42"/>
      <c r="B368" s="43">
        <f t="shared" si="23"/>
        <v>43828</v>
      </c>
      <c r="C368" s="44" t="s">
        <v>27</v>
      </c>
      <c r="D368" s="45"/>
      <c r="E368" s="45"/>
      <c r="F368" s="46"/>
      <c r="G368" s="77" t="str">
        <f t="shared" si="20"/>
        <v/>
      </c>
      <c r="H368" s="78" t="str">
        <f t="shared" si="21"/>
        <v/>
      </c>
      <c r="I368" s="79"/>
      <c r="J368" s="80" t="str">
        <f t="shared" si="22"/>
        <v/>
      </c>
      <c r="K368" s="81"/>
      <c r="L368" s="5"/>
      <c r="M368" s="47"/>
      <c r="N368" s="48"/>
    </row>
  </sheetData>
  <mergeCells count="10">
    <mergeCell ref="K3:L3"/>
    <mergeCell ref="K4:L4"/>
    <mergeCell ref="A1:B1"/>
    <mergeCell ref="A2:B2"/>
    <mergeCell ref="C1:F1"/>
    <mergeCell ref="C2:F2"/>
    <mergeCell ref="J2:K2"/>
    <mergeCell ref="J1:K1"/>
    <mergeCell ref="G1:H1"/>
    <mergeCell ref="G2:H2"/>
  </mergeCells>
  <conditionalFormatting sqref="A5:F368">
    <cfRule type="expression" dxfId="4" priority="4">
      <formula>$C5="Saturday"</formula>
    </cfRule>
    <cfRule type="expression" dxfId="3" priority="5">
      <formula>$C5="Sunday"</formula>
    </cfRule>
  </conditionalFormatting>
  <conditionalFormatting sqref="M5:N368">
    <cfRule type="expression" dxfId="2" priority="2">
      <formula>$C5="Saturday"</formula>
    </cfRule>
    <cfRule type="expression" dxfId="1" priority="3">
      <formula>$C5="SUNDAY"</formula>
    </cfRule>
  </conditionalFormatting>
  <conditionalFormatting sqref="A5:N368">
    <cfRule type="expression" dxfId="0" priority="1">
      <formula>$C5="Friday"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How to unhide rows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Office-Tips.net</dc:creator>
  <cp:lastModifiedBy>Arild Jensen</cp:lastModifiedBy>
  <cp:lastPrinted>2019-02-24T20:07:11Z</cp:lastPrinted>
  <dcterms:created xsi:type="dcterms:W3CDTF">2019-02-15T13:25:34Z</dcterms:created>
  <dcterms:modified xsi:type="dcterms:W3CDTF">2019-03-02T13:17:56Z</dcterms:modified>
</cp:coreProperties>
</file>